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Compliance &amp; Licensing\6.0 Club Management\1.4 Club Development\Club Portal\5.0 CLUB MANAGEMENT\5.2 Risk Management\"/>
    </mc:Choice>
  </mc:AlternateContent>
  <xr:revisionPtr revIDLastSave="0" documentId="13_ncr:1_{33131CDD-389E-402F-93FB-5A17E4522C6F}" xr6:coauthVersionLast="47" xr6:coauthVersionMax="47" xr10:uidLastSave="{00000000-0000-0000-0000-000000000000}"/>
  <bookViews>
    <workbookView xWindow="-25320" yWindow="-120" windowWidth="25440" windowHeight="15390" xr2:uid="{692B7269-2407-4AF0-9402-48147CFBA069}"/>
  </bookViews>
  <sheets>
    <sheet name="Start" sheetId="8" r:id="rId1"/>
    <sheet name="Instructions" sheetId="10" r:id="rId2"/>
    <sheet name="Risk Register" sheetId="1" r:id="rId3"/>
    <sheet name="Appendicies --&gt;&gt;&gt;&gt;" sheetId="2" r:id="rId4"/>
    <sheet name="Rating Tables" sheetId="3" r:id="rId5"/>
    <sheet name="Rating Matrix" sheetId="4" r:id="rId6"/>
    <sheet name="Lists" sheetId="7" state="hidden" r:id="rId7"/>
  </sheets>
  <definedNames>
    <definedName name="_xlnm._FilterDatabase" localSheetId="2" hidden="1">'Risk Register'!$A$6:$Q$26</definedName>
    <definedName name="_xlnm.Print_Area" localSheetId="2">'Risk Register'!$B$3:$Q$26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L16" i="1"/>
  <c r="N16" i="1" s="1"/>
  <c r="L17" i="1"/>
  <c r="N17" i="1" s="1"/>
  <c r="L18" i="1"/>
  <c r="N18" i="1" s="1"/>
  <c r="L13" i="1"/>
  <c r="N13" i="1" s="1"/>
  <c r="H21" i="1"/>
  <c r="H22" i="1"/>
  <c r="H13" i="1"/>
  <c r="H16" i="1"/>
  <c r="H17" i="1"/>
  <c r="H18" i="1"/>
  <c r="L7" i="1"/>
  <c r="N7" i="1" s="1"/>
  <c r="L10" i="1"/>
  <c r="L11" i="1"/>
  <c r="L14" i="1"/>
  <c r="L15" i="1"/>
  <c r="L19" i="1"/>
  <c r="L20" i="1"/>
  <c r="L23" i="1"/>
  <c r="L24" i="1"/>
  <c r="L25" i="1"/>
  <c r="L12" i="1"/>
  <c r="L26" i="1"/>
  <c r="L9" i="1"/>
  <c r="L8" i="1"/>
  <c r="H10" i="1"/>
  <c r="H11" i="1"/>
  <c r="H14" i="1"/>
  <c r="H15" i="1"/>
  <c r="H19" i="1"/>
  <c r="H20" i="1"/>
  <c r="H23" i="1"/>
  <c r="H24" i="1"/>
  <c r="H25" i="1"/>
  <c r="H12" i="1"/>
  <c r="H26" i="1"/>
  <c r="H8" i="1"/>
  <c r="H9" i="1"/>
  <c r="H7" i="1"/>
  <c r="N25" i="1" l="1"/>
  <c r="N11" i="1"/>
  <c r="N8" i="1"/>
  <c r="N26" i="1"/>
  <c r="N15" i="1"/>
  <c r="N9" i="1"/>
  <c r="N14" i="1"/>
  <c r="N12" i="1"/>
  <c r="N24" i="1"/>
  <c r="N10" i="1"/>
  <c r="N20" i="1"/>
  <c r="N19" i="1"/>
  <c r="N23" i="1"/>
</calcChain>
</file>

<file path=xl/sharedStrings.xml><?xml version="1.0" encoding="utf-8"?>
<sst xmlns="http://schemas.openxmlformats.org/spreadsheetml/2006/main" count="280" uniqueCount="206">
  <si>
    <t>Risk Identification and Analysis</t>
  </si>
  <si>
    <t>Mitigating Controls</t>
  </si>
  <si>
    <t>Risk Treatment</t>
  </si>
  <si>
    <t>Ref</t>
  </si>
  <si>
    <t>Risk Title</t>
  </si>
  <si>
    <t>Root Cause</t>
  </si>
  <si>
    <t>Impact / Consequence</t>
  </si>
  <si>
    <t>Consequence Rating</t>
  </si>
  <si>
    <t>Likelihood Rating</t>
  </si>
  <si>
    <t>Inherent Risk</t>
  </si>
  <si>
    <t>Control Measures</t>
  </si>
  <si>
    <t>Residual Risk</t>
  </si>
  <si>
    <t>Target Risk</t>
  </si>
  <si>
    <t>In appetite?</t>
  </si>
  <si>
    <t>Key Management Actions</t>
  </si>
  <si>
    <t>Due Date</t>
  </si>
  <si>
    <t>Low</t>
  </si>
  <si>
    <t>Moderate</t>
  </si>
  <si>
    <t xml:space="preserve">Club facilities are unsafe, do not meet minimum standards. Risk of asset failure and injury to animals and participants. </t>
  </si>
  <si>
    <t xml:space="preserve">Injury or death to animal, patron or participant. Financial loss or penalty. Reputational damage. 
Industry disruption. </t>
  </si>
  <si>
    <t>Likelihood</t>
  </si>
  <si>
    <t>Description</t>
  </si>
  <si>
    <t xml:space="preserve">Occurrence </t>
  </si>
  <si>
    <t>Probability</t>
  </si>
  <si>
    <t>Almost Certain</t>
  </si>
  <si>
    <t>Expected to occur in most circumstances</t>
  </si>
  <si>
    <t>Multiple times or once every 12 months</t>
  </si>
  <si>
    <t>&gt;80%</t>
  </si>
  <si>
    <t>Likely</t>
  </si>
  <si>
    <t>Will probably occur in most circumstances</t>
  </si>
  <si>
    <t>Once every 1 to 3 years</t>
  </si>
  <si>
    <t>61%-80%</t>
  </si>
  <si>
    <t>Possible</t>
  </si>
  <si>
    <t>May occur within the next 3-year time period</t>
  </si>
  <si>
    <t>Once every 3 to 10 years</t>
  </si>
  <si>
    <t>41%-60%</t>
  </si>
  <si>
    <t>Unlikely</t>
  </si>
  <si>
    <t>Not specifically expected to occur, but may occur sometime in the future.</t>
  </si>
  <si>
    <t>Once every 10 years</t>
  </si>
  <si>
    <t>10%-40%</t>
  </si>
  <si>
    <t>Rare</t>
  </si>
  <si>
    <t>Not expected to occur, but may only occur in exceptional circumstances</t>
  </si>
  <si>
    <t>Once in a period greater than 10 years</t>
  </si>
  <si>
    <t>&lt;10%</t>
  </si>
  <si>
    <t>Consequence</t>
  </si>
  <si>
    <t>Corporate and functional activity</t>
  </si>
  <si>
    <t>Catastrophic</t>
  </si>
  <si>
    <t>Major</t>
  </si>
  <si>
    <t>Minor</t>
  </si>
  <si>
    <t>Insignificant</t>
  </si>
  <si>
    <r>
      <t xml:space="preserve">The table below indicate the risk ranking once the </t>
    </r>
    <r>
      <rPr>
        <b/>
        <u/>
        <sz val="10"/>
        <color theme="1"/>
        <rFont val="Arial"/>
        <family val="2"/>
      </rPr>
      <t>likelihood</t>
    </r>
    <r>
      <rPr>
        <sz val="10"/>
        <color theme="1"/>
        <rFont val="Arial"/>
        <family val="2"/>
      </rPr>
      <t xml:space="preserve"> and </t>
    </r>
    <r>
      <rPr>
        <b/>
        <u/>
        <sz val="10"/>
        <color theme="1"/>
        <rFont val="Arial"/>
        <family val="2"/>
      </rPr>
      <t>consequence</t>
    </r>
    <r>
      <rPr>
        <sz val="10"/>
        <color theme="1"/>
        <rFont val="Arial"/>
        <family val="2"/>
      </rPr>
      <t xml:space="preserve"> have been assessed.</t>
    </r>
  </si>
  <si>
    <t>High</t>
  </si>
  <si>
    <t>Extreme</t>
  </si>
  <si>
    <t>Risk Rating</t>
  </si>
  <si>
    <t>No - take action</t>
  </si>
  <si>
    <t>Yes - Monitor</t>
  </si>
  <si>
    <t>Primary Risk Owner</t>
  </si>
  <si>
    <t>Track Safety</t>
  </si>
  <si>
    <t>Financial Management</t>
  </si>
  <si>
    <t>Personal Injury</t>
  </si>
  <si>
    <t>Loss of power on race day</t>
  </si>
  <si>
    <t>External Factors (activism, protest, vandalism)</t>
  </si>
  <si>
    <t>Lack of local trained work riders</t>
  </si>
  <si>
    <t>Potential for loss of trainers who cannot work their horses</t>
  </si>
  <si>
    <t xml:space="preserve">Poor club governance leading to mismanagement of funding and assets, possible fraud. Cyber security breaches to banking funds. </t>
  </si>
  <si>
    <t>Tracks are unable to sustain racing calendar - due to quality of ageing racing surfaces.
Natural disaster such as flooding causing damage to tracks.
Lack of consistent maintenance and investment.
Challenges with multiple use of venues (Council-owned). 
Insufficient ongoing maintenance by club &amp; club personnel, leading to damage to tracks.
Restriction of funds available to invest in the track surface and equipment/machinery.</t>
  </si>
  <si>
    <t xml:space="preserve">Decrease in race day scheduling due to increased injury risk, adverse publicity
Industry disruption and loss of revenue.
Reputational damage.
Animal and Human injury.
Repair expense. </t>
  </si>
  <si>
    <t xml:space="preserve">Local power grid failure. Poor weather leading to power outage. </t>
  </si>
  <si>
    <t>Financial penalties and breaches. RQ or another third party to take over administration of the club, reputational damage and the potential loss of race meetings.</t>
  </si>
  <si>
    <t>Cancellation of racing, property damage.</t>
  </si>
  <si>
    <t>Faulty or ageing irrigation system</t>
  </si>
  <si>
    <t xml:space="preserve">Poor maintenance of tracks and facilities. Cancellation of race meetings.
Health risks. Water wastage. </t>
  </si>
  <si>
    <t xml:space="preserve">• Regular inspection and maintenance. 
• Experienced and knowledgable employees to monitor and maintain system. 
• Discuss with RQ upgrade options (or council). </t>
  </si>
  <si>
    <t xml:space="preserve">Failure or breakdown of irrigation system to adequately provide grounds with clean and efficient water supply. </t>
  </si>
  <si>
    <t>Injury to staff, participants, patrons, asset destruction.</t>
  </si>
  <si>
    <t xml:space="preserve">• Enforcement of adequate WHS Policies and Procedures. 
• Internal Club Risk Management Framework, including reporting process.
• Allowing regular inspection of assets and facilities by RQ representatives. 
• Collaborating with QRIC on race day to ensure safety is upheld to all in attendance. 
• RQ PPL policy covers relevant activities and parties where applicable. </t>
  </si>
  <si>
    <t xml:space="preserve">Lack of maintenance or inspection of facility and infrastructure results in injury risks to spectators, employees, participants or other stakeholders. 
Disregarding WHS processes due to negligence. </t>
  </si>
  <si>
    <t xml:space="preserve">Reputational damage. Litigation initiated against Club or RQ. 
Financial penalty.
Termination of employment for offenders. </t>
  </si>
  <si>
    <t xml:space="preserve">1. Ensure funds are available to maintain system. 
2. Apply for grants or CRP funding to cover expenses. 
3. Ongoing skill development and training for grounds crew.  </t>
  </si>
  <si>
    <t>1. Ensure all assets and infrastructue that do not meet standard/RQ standard are inspected and reported for upgrades.
2. Regular review of WHS standards, Rules of Racing and RQ Asset Management Policy and Venue Minimum Standards. 
3. Communicate with RQ Assets team to ensure all assets graded high-risk have been prioritised and allocated works.</t>
  </si>
  <si>
    <t xml:space="preserve">1. Track inspection protocol.
2. Utilise RQ's Track Maintenance Plan template. 
3. Engagement with RQ's representatives on projects relating to venue and facility upgrades and improvements
4. Engagement with local Council if not club owned. </t>
  </si>
  <si>
    <t xml:space="preserve">• Preventative maintenance programs, best practice track preparation and maintenance. 
• RQ Tracks and Clubs teams involved in the inspection and maintenance of tracks and facilities. 
• Ongoing education with club personnel to ensure practices adhere to standards
• RQ has PPL and PI insurance in place for applicable parties. 
</t>
  </si>
  <si>
    <t xml:space="preserve">1. Regular and scheduled inspections in conjunction with WHS Legislations and RQ General Licence Conditions. 
2. Reporting all WHS risks and incidents to RQ and other appropriate bodies. 
3. Contacting RQ for any insurance queries prior to event to ensure PPL coverage is applicable.
4. Ensure all employees are trained and have WHS induction, including fire and emergency procedures. </t>
  </si>
  <si>
    <t xml:space="preserve">• Maintain venue/facility to best standards as a preventative measure to limit damage as a result of inclement weather events. 
• Monitor government and council warnings during adverse weather events. 
• Ensure evacuation plans are in place to remove people, animals and key items as early as possible.
• Disaster response plan formulated to have a process in place to reduce damage and prioritise safety. 
• Follow directions of Council if venue not club-owned. </t>
  </si>
  <si>
    <t xml:space="preserve">1. Create disaster response and/or continuity plan, listing evacuation procedure, key contacts, resumption of activities. 
2. Follow directives from council, government or RQ/QRIC. </t>
  </si>
  <si>
    <t xml:space="preserve">Club is unable to operate efficiently due to leadership inexperience, inability to attract/retain leaders, excessive turnover in leadership, and other committee/management challenges. </t>
  </si>
  <si>
    <t xml:space="preserve">Ineffective management and personnel. </t>
  </si>
  <si>
    <t xml:space="preserve">1. Conduct periodic review of all management positions to ensure productivity and performance.  
2. Encourage further training for club employees and management. </t>
  </si>
  <si>
    <t xml:space="preserve">• Employing maintenance crew who are inducted upon commencement and have proper training and appropriate tickets before operating machinery/assets. 
• Ensure committee and management have sufficient skills and experience prior to hiring or nomination.
• Club Constitution enforced and meets Racing Act/Incorporated Associations/Corporations Act requirements. 
</t>
  </si>
  <si>
    <t xml:space="preserve">Unable to broadcast/hold event.
Food wastage due to lack of storage. </t>
  </si>
  <si>
    <t xml:space="preserve">High industry standard not being delivered to patrons. 
Operational or strategic objectives not met. 
Organisational projects not commenced or delayed.
Fraudulent financial acts. </t>
  </si>
  <si>
    <t xml:space="preserve">1. Explore a generator/back up power options with RQ involvement. 
2. Report any issues to council (on non-club owned properties) to allow prompt servicing or repairs. </t>
  </si>
  <si>
    <t xml:space="preserve">• Testing and inspection procedure to reduce unexpected occurrences.
• Emergency reponse plan in place to limit impact during power failure events to key equipment e.g. for medical use. </t>
  </si>
  <si>
    <r>
      <rPr>
        <sz val="10"/>
        <color theme="1"/>
        <rFont val="Calibri"/>
        <family val="2"/>
      </rPr>
      <t>•</t>
    </r>
    <r>
      <rPr>
        <sz val="6"/>
        <color theme="1"/>
        <rFont val="Gotham Book"/>
        <family val="3"/>
      </rPr>
      <t xml:space="preserve"> </t>
    </r>
    <r>
      <rPr>
        <sz val="10"/>
        <color theme="1"/>
        <rFont val="Gotham Book"/>
        <family val="3"/>
      </rPr>
      <t xml:space="preserve">Monitor social media to identify groups likely to disrupt race meetings.
• Contacting local council and police when events occur, to control groups and reduce risks to club personnel. 
• Engagement with RQ and peak racing bodies to align position and stance on matters which are contentious to activists. 
• Nominated club spokesperson as key contact for comment or statement.  </t>
    </r>
  </si>
  <si>
    <t xml:space="preserve">Welfare groups present a risk to continued racing and meeting disruption.
Vandalism poses security or safety risks to employees, participants, animals and patrons. </t>
  </si>
  <si>
    <t xml:space="preserve">Damages to person or property (also animals) due to activist groups or vandals staging protests that get out of control. </t>
  </si>
  <si>
    <t>Lack of race day employees (including catering and bar staff) and participants to provide a viable race day event.</t>
  </si>
  <si>
    <t xml:space="preserve">Unable to conduct event. Risk of injury. </t>
  </si>
  <si>
    <t xml:space="preserve">Staff Shortage - barriers, jockeys, hospitality. </t>
  </si>
  <si>
    <r>
      <t xml:space="preserve">• Sharing or sourcing employees from nearby clubs (including other sporting clubs).
• Maintaining budget to include expenses required for event staff. 
• Engage with RQ and QRIC on venue minimum requirements to conduct a race day. 
</t>
    </r>
    <r>
      <rPr>
        <sz val="10"/>
        <color theme="1"/>
        <rFont val="Calibri"/>
        <family val="2"/>
      </rPr>
      <t>•</t>
    </r>
    <r>
      <rPr>
        <sz val="6"/>
        <color theme="1"/>
        <rFont val="Gotham Book"/>
        <family val="3"/>
      </rPr>
      <t xml:space="preserve"> </t>
    </r>
    <r>
      <rPr>
        <sz val="10"/>
        <color theme="1"/>
        <rFont val="Gotham Book"/>
        <family val="3"/>
      </rPr>
      <t>Participate in regional panel meetings to discuss ongoing and emerging matters. 
• Early planning of events to ensure required staffing are notified and booked.</t>
    </r>
  </si>
  <si>
    <t xml:space="preserve">1. Prioritise event planning in committtee meeting agendas and commence sourcing of staffing as early as possible. 
2. Contact RQ and QRIC if unable to acquire to sufficient number of employees, including jockeys when possible. 
3. Participate in RQ working group to investigate jockey shortage. </t>
  </si>
  <si>
    <t>Loss of Lease / Venue sold</t>
  </si>
  <si>
    <t xml:space="preserve">Landlord gives notice to vacate premises, with limited notice period. 
Owner of property sells land and buyer offers no guarantees to continue racing activities. </t>
  </si>
  <si>
    <t xml:space="preserve">• Maintaining good relations with land owner (or council) by adhering to contract/lease conditions. 
• Providing accurate and transparent records of relevant activities, including maintenance records, to demonstrate safe, ethical (legal) and approved usage of venue and facilities. 
• Include rental expenses in budget, to ensure all venue costs are available to reduce risk of being in arrears - effective financial management. 
• Contacting RQ as soon as possible to explore options when removal from venue is advised. 
</t>
  </si>
  <si>
    <t>No venue to conduct racing activities. Unsuitable alternatives. Short term closure becomes long term or permanent. 
Loss of RQ Licence.</t>
  </si>
  <si>
    <t xml:space="preserve">Aged training and racing infrastructure. </t>
  </si>
  <si>
    <t xml:space="preserve">General venue safety concerns. </t>
  </si>
  <si>
    <t xml:space="preserve">Limited number of jockeys and trackwork riders available to participate in regional racing. Trainers moving to more resourced areas and taking their operations with them. </t>
  </si>
  <si>
    <t xml:space="preserve">• Increasing local Central Queensland-based training. 
• Participation in regional country panel meetings to collaborate and share strategies. 
• Recruit interstate/overseas track riders.
• Increased funding to country racing due to betting tax legislation, improving infrastructure, resources and prizemoney. 
• Consideration on racing calendar, to allow for long distance travelling between regional venues. 
• RQ's registered training organisation expanding to boost qualified personnel in regional Qld. </t>
  </si>
  <si>
    <t>• Relevant policy is documented and available to employees. 
• All management and employees are provided with training n on the expectations of the club surrounding bullying and harassment and how to report relevant incidents
• A reporting process is in place for management of complaints.</t>
  </si>
  <si>
    <t xml:space="preserve">1. Consider value in providing anonymous reporting services. 
2. Improve reference checking of prospective new employees/committee members. </t>
  </si>
  <si>
    <t xml:space="preserve">1. Increase security, notify police and council on race days. 
2. Maintain adequate infrastructure, assets and events that retain animal welfare to demonstrate racing industry's 'love for the animal'. </t>
  </si>
  <si>
    <t xml:space="preserve">1. Review financial position with club accountants to accurately report viability, along with giving RQ accurate information on what support may be needed. 
2. Create a transition plan to provide stakeholders and participants with details on club closure or relocation. </t>
  </si>
  <si>
    <t xml:space="preserve">• Daily maintenance and constant upgrades to facilities.
• Council upgrades and maintenance for Council-owned venues. 
• RQ Asset Management Framework implemented for all RQ licensed clubs, including site visits to all clubs.
• Proposed boost to infrastructure funding due to changes in the betting tax legislation. 
• Clubs must comply with RQ license and minimum standards. Where not compliant, provision detailed in license to manage short term risk.
• RQ holds insurance for all Qld licensed clubs. </t>
  </si>
  <si>
    <t xml:space="preserve">1. Maintain all compliance requirements and standards to allow racing activities to be held, as per RQ's General Licence Conditions, ensuring club is well prepared to host racing regardless of rider/participant numbers. </t>
  </si>
  <si>
    <t>* scale relative to each club's earnings</t>
  </si>
  <si>
    <t>Environmental factors (catastrophic weather events)</t>
  </si>
  <si>
    <t>Fire, flooding, cyclone and other dangerous conditions/natural disasters.</t>
  </si>
  <si>
    <t>Infrastructure project delays</t>
  </si>
  <si>
    <t>Cyber/Social Media Attacks</t>
  </si>
  <si>
    <t>Workplace culture</t>
  </si>
  <si>
    <t>Third Party/Stakeholder/Sponsor Risk</t>
  </si>
  <si>
    <t>Unfavourable racing calendar</t>
  </si>
  <si>
    <t>Hospitality / Non-Racing Events</t>
  </si>
  <si>
    <t>Bullying and harassment, issue/grievance resolution, employees disengagement and poor culture including risk of historical complaints, formation of workplace "cliques"</t>
  </si>
  <si>
    <t xml:space="preserve">Optimal and preferred racing timeslots given to other clubs. Wagering outcomes favour rival racing events. </t>
  </si>
  <si>
    <t>Exposure to added risks of hosting events that may not be covered under RQ's PPL policy. Misconduct, negligence or accident occurs during an event that causes damage to person or property.</t>
  </si>
  <si>
    <t xml:space="preserve">Negative, inflammatory or threatening language and posts on social media or website by anti-racing parties. Cyber breaches such as hacking, scams and phishing impairs club IT controls. </t>
  </si>
  <si>
    <t xml:space="preserve">Delays due to supply chain issues, mismanagment of budget, poor weather, underperformance or inability of suppliers to continue works within timeframes. Legislative changes regarding specifications or funding. </t>
  </si>
  <si>
    <t xml:space="preserve">Third parties that are of scale where by their activities can influence outcomes for club reputation, commerciality and innovation in Queensland. </t>
  </si>
  <si>
    <t xml:space="preserve">Club is subject to exposure both positive and negative from the actions of these third parties and must actively manage the relationships, activities and outcomes of these arrangements. </t>
  </si>
  <si>
    <r>
      <t xml:space="preserve">• Existing contractural arrangement defining the activities of parties.
• Continued industry investment in racing infrastructure that faciliates key third party events in Queensland.
• Current positive working relationship with Racing Queensland and support of key Ministers. 
</t>
    </r>
    <r>
      <rPr>
        <sz val="10"/>
        <color theme="1"/>
        <rFont val="Calibri"/>
        <family val="2"/>
      </rPr>
      <t>•</t>
    </r>
    <r>
      <rPr>
        <sz val="8"/>
        <color theme="1"/>
        <rFont val="Gotham Book"/>
        <family val="3"/>
      </rPr>
      <t xml:space="preserve"> </t>
    </r>
    <r>
      <rPr>
        <sz val="10"/>
        <color theme="1"/>
        <rFont val="Gotham Book"/>
        <family val="3"/>
      </rPr>
      <t xml:space="preserve">Club Licensing General Conditions and Racing Act define obligations of club and financial transparency. </t>
    </r>
  </si>
  <si>
    <t xml:space="preserve">Financial penalties and breaches. Injury and damages to person or property. Litigation under PPL policy. </t>
  </si>
  <si>
    <t>1. Existing arrangements with third parties that create a reputational, commercial and or innovation risk should be contract managed from a risk, WHS, financial, marketing and legal perspective.
2. Existing and new arrangements for brand alignment, and where differences exist, seek opportunities to align. 
3. Develop a business strategy to increase network of potential corporate and commercial supporters by documenting value proposition as a investment option.</t>
  </si>
  <si>
    <t>• Existing PPL policy covers all Queensland licenced clubs conducting racing events within the normal activities of the club. 
• Club maintains the venue facilities to host events that require food and beverage service and responsible service of alcohol.
• Patron access to restricted areas within club (eg. stables, wash bays, kennels) enforced to limit risks.
• Nominated events sub-committee ensure ownership of hospitality matters.
• Professional security company with own insurance engaged to work events held on the property. 
• RQ Licence obligations require club seek approval from RQ prior to events held on course proper or with uncertain requirements.</t>
  </si>
  <si>
    <t xml:space="preserve">1. Launch thorough review into club's hospitality events and determine the "risk vs reward" and align with club's operational strategy.
2. Scheduled review of event facilities and assets (eg. parking/access, integrity of furniture, testing and tagging of electrical equipment such as speakers, projectors) to ensure safe operation by employees and guests. </t>
  </si>
  <si>
    <t xml:space="preserve">1. Regular (e.g. annual, quarterly) review of cybersecurity and software to ensure system is secure and if upgrades or systems improvement is needed. 
2. Seek legal advice to understand rights and obligations.
3. Consult IT experts on cybersecurity or upgrade options.
4. Scheduled updating of passwords and access. 
5. Consider multifactor authentication (two step) for access to key software. </t>
  </si>
  <si>
    <t xml:space="preserve">• Nominated committee member or employee responsible for social media to regularly manage channels and portals, including professional, accurate and ethical replies to posts and comments. 
• Strong passwords and access measures to reduce and block intentional or errorenous entry from hackers, scammers, and employees.
• Club engages trusted and qualified IT experts to upgrade, repair and manage technology and communications devices.
• Monitoring of media and social media to maintain awareness of activist threats and incidents. 
• Club complaints policy established and followed by employees. 
</t>
  </si>
  <si>
    <t xml:space="preserve">Negative media headlines from club involvement in social media attacks. Damage to reputation. Breach to cybersecurity leading to data link or financial loss. </t>
  </si>
  <si>
    <t xml:space="preserve">Financial loss. Loss of racing calendar events. Reputational damage and racing community frustration over delays. </t>
  </si>
  <si>
    <t>• RQ has established procurement poicy and guidelines to select qualified, viable and ethical suppliers that will commence works in a manner that enhances the racing industry.
• RQ Infrastructure team liaises with suppliers and key stakeholders within club to ensure projects are managing sufficiently and proactively, to ensure delays are reduced when identified. 
• Review possible alternatives in conjunction with RQ to assess availability and price options when delays are expected. 
• Club management participate in planning and progress meetings to enable works to continue oversight on development and upgrades. 
• Government and Council engagement to ensure projects meet legislation and for purpose requirements.</t>
  </si>
  <si>
    <t xml:space="preserve">Revenue decreased due to product not be conducted or held at preferred timeslot. </t>
  </si>
  <si>
    <t xml:space="preserve">• Continued demonstration of effective club governance and financial management, to showcase club's ability to maintain upper-Tier status. 
• Scheduled inspection and maintenance of club venue, facilities and assets to ensure positive perception of club being equipped to hold more events. 
• Working in conjunction with RQ's Club Partnerships and Assets team for inspections and licensing requirements
• Collaboration with RQ's Infrastructure team on project management and upgrades. 
</t>
  </si>
  <si>
    <t>1. Develop the club's strategic plan to incorporate growing the racing calendar or hosting events that attract greater sponsors and return on investment. 
2. Schedule meetings with RQ to explore opportunities for growth in the club and what support could be provided. 
3. Continue to provide accurate race day data (eg. attendance, tote) to RQ to allow factual decision-making.</t>
  </si>
  <si>
    <t xml:space="preserve">1. Maintain contact with RQ, project managers and suppliers to ensure schedule is being maintained. 
2. Maintain contact with local government or council on any requirements or changes in circumstance. </t>
  </si>
  <si>
    <t>The club venue may have features that are unsatisfactory for racing (or event hospitality) activities. This could include: unauthorised access to dams and waterways; traffic/access issues within venue precinct; remote location with limited resources (inc. internet/phone service, distance from medical assistance); extreme weather conditions; wild animals.</t>
  </si>
  <si>
    <t>Human fatality, injury or permanent disability. Damage to Track or raceday operations.
Drowning. Delays in getting assistance (medical or technical). 
Litigation against club and/or RQ.</t>
  </si>
  <si>
    <r>
      <t xml:space="preserve">• Ensure access to property, including waterways, dams and other high risk areas (e.g. electrical) remain fenced, locked and secured.
• Sufficient tour of venue/induction process for employees, contractors, patrons and participants to identify unsafe areas. 
• Reminder of training regulations and Rules of Racing re: PPE and reflective equipment.
• Regular discussions with local council to provide adequate access such as street lighting and assigned parking areas. 
• Transparent reporting of incidents and breaches to RQ and other authorities. Early reporting and rectification will reduce risk and builds trust amongst stakeholders. 
</t>
    </r>
    <r>
      <rPr>
        <sz val="10"/>
        <color theme="1"/>
        <rFont val="Calibri"/>
        <family val="2"/>
      </rPr>
      <t>•</t>
    </r>
    <r>
      <rPr>
        <sz val="7"/>
        <color theme="1"/>
        <rFont val="Gotham Book"/>
        <family val="3"/>
      </rPr>
      <t xml:space="preserve"> </t>
    </r>
    <r>
      <rPr>
        <sz val="10"/>
        <color theme="1"/>
        <rFont val="Gotham Book"/>
        <family val="3"/>
      </rPr>
      <t xml:space="preserve">Working with local council or environmental groups for wild animal population control. </t>
    </r>
  </si>
  <si>
    <t xml:space="preserve">1. Contact RQ and QRIC on Venue Minimum Standards and Rules of Racing to clarify requirements and allow for inspection.
2. Continued review of WHS Standards and practices, schedule regular internal inspections and regular servicing such as testing and tagging. 
3. Contact council when faults or dangers are identified to organise repairs and sectioning off access to dangerous areas. </t>
  </si>
  <si>
    <t xml:space="preserve">• Financial policy &amp; procedures manual, internal control checklists or documents, financial auditing through CPA.
• Facilitate funding where possible and provide support for grants. 
• Comply with RQ's Club Licensing and Compliance Framework.
• Comply with Racing Act and Incorporated Associations Act/Corporations Act. 
• Ongoing education provided to clubs via RQ Club Portal.
• Raising business awareness of technology risks including cyber security through targeted training.
• Induction and onboarding process to new employees outlines club policy on the process to deal with and report fraud being performed in the club. </t>
  </si>
  <si>
    <t xml:space="preserve">1. Continue to monitor any changes in requirements relevant to Racing Act and RQ General Licence Conditions. 
2. Conduct induction and/or ongoing training with employees on fraud, including identification and reporting. 
3. Ensure only qualified and screened employees are given access to financial accounts, club records and other key privileges. 
4. Structured handover process established to ensure onboarding or exit of management/employees is consistent and performed thoroughly, including access to passwords and other delegations. </t>
  </si>
  <si>
    <t>Relationships with key partners (RQ, QRIC, LGA, Council)</t>
  </si>
  <si>
    <t xml:space="preserve">Reputational damage. Delays with key projects commencing, funding and support with 'red tape'. Mediation required to rectify relationship. 
Threat to licensed status. Fractious race day events. </t>
  </si>
  <si>
    <t>Professional relationship with State's racing authorities, government and councils deteriorates, causing limitations in the club's ability to work in the best interests of the racing industry in Queensland. Greater restrictions or limited support for further resources and assistance. Leasing arrangement could comes under threat as club loses support from land owner.</t>
  </si>
  <si>
    <t xml:space="preserve">• Nominated committee member/s or employee/s responsible for any discussions and correspondence with key partners, with minutes taken to track discussions. 
• Communication (emails, letters) retained for records of interactions with key partners as evidence of conversations, to reference when actions are undertaken. 
• Understanding of the Acts, Standards, Legislations and contracts relevant to these partners and how to manage the obligations of the terms and conditions. 
• Professional and ethical courtesy maintained when requesting and responding to key partners. </t>
  </si>
  <si>
    <t xml:space="preserve">1. Employing qualified personnel experienced in working with legislative bodies and governing agencies. 
2. Club Strategic Plans align with the needs of the community and industry, increasing chances of funding and assistance. </t>
  </si>
  <si>
    <r>
      <t xml:space="preserve">The table below is a guide in determining the </t>
    </r>
    <r>
      <rPr>
        <b/>
        <u/>
        <sz val="10.5"/>
        <color theme="1"/>
        <rFont val="Gotham Book"/>
        <family val="3"/>
      </rPr>
      <t>likelihood</t>
    </r>
    <r>
      <rPr>
        <sz val="10.5"/>
        <color theme="1"/>
        <rFont val="Gotham Book"/>
        <family val="3"/>
      </rPr>
      <t xml:space="preserve"> or frequency of RQ being exposed to a risk. </t>
    </r>
  </si>
  <si>
    <r>
      <t xml:space="preserve">The table below is a guide to assess the </t>
    </r>
    <r>
      <rPr>
        <b/>
        <u/>
        <sz val="10.5"/>
        <color theme="1"/>
        <rFont val="Gotham Book"/>
        <family val="3"/>
      </rPr>
      <t>consequence</t>
    </r>
    <r>
      <rPr>
        <sz val="10.5"/>
        <color theme="1"/>
        <rFont val="Gotham Book"/>
        <family val="3"/>
      </rPr>
      <t xml:space="preserve"> of each identified risk</t>
    </r>
  </si>
  <si>
    <t>·     Requires Minister to be informed on contentious issues</t>
  </si>
  <si>
    <t>·     Human fatality or permanent disability (not natural causes)</t>
  </si>
  <si>
    <t>·     Multiple race meetings lost and prize money not paid &gt;1 week</t>
  </si>
  <si>
    <t>·     RQ Licence suspended or terminated</t>
  </si>
  <si>
    <t>·     Legal resource initiated</t>
  </si>
  <si>
    <t>·     Financial impact greater than $500k* (or greater than 20% of club's regular current asset base (working capital))</t>
  </si>
  <si>
    <t>·     National press coverage</t>
  </si>
  <si>
    <t xml:space="preserve">·     Requires contacting Council or Local Government Area. </t>
  </si>
  <si>
    <t>·     Extensive injuries or chronic health issue (result in hospitalisation)</t>
  </si>
  <si>
    <t xml:space="preserve">·     Major race day cancelled and prize money not paid &lt;1 week </t>
  </si>
  <si>
    <t>·     Financial impact between $250k to $500k* (or between 10 to 20% of club's regular current asset base (working capital))</t>
  </si>
  <si>
    <t>·     Show Cause notice given from Racing Queensland</t>
  </si>
  <si>
    <t>·     Racing Queensland intervention is required</t>
  </si>
  <si>
    <t>·     Widespread reputational loss and/or State-wide press coverage</t>
  </si>
  <si>
    <t xml:space="preserve">·     Requires Chairperson intervention (or Special AGM to be called) </t>
  </si>
  <si>
    <t>·     Lost time injury</t>
  </si>
  <si>
    <t>·     Race day cancelled and prize money not paid &lt;5 days</t>
  </si>
  <si>
    <t>·     Formal complaints and relationship issues requiring Racing Queensland assistance</t>
  </si>
  <si>
    <t>·     Financial impact between $100k to $250k* (or between 5% to 10% of club's regular current asset base (working capital))</t>
  </si>
  <si>
    <t>·     Regional concern</t>
  </si>
  <si>
    <t>·     Can be dealt with at an management level</t>
  </si>
  <si>
    <t>·     Medical treatment required (no loss time, first aid required)</t>
  </si>
  <si>
    <t>·     Race day schedule delayed and prize money not paid by 1 day</t>
  </si>
  <si>
    <t>·     Financial impact between $10k to $100k* (or between 2% to 5% of club's regular current asset base (working capital))</t>
  </si>
  <si>
    <t>·     Complaints and relationship issues can be resolved at working level</t>
  </si>
  <si>
    <t>·     Local community or code concern</t>
  </si>
  <si>
    <t>·     Can be dealt with at a club level</t>
  </si>
  <si>
    <t>·     Minor incident (no loss time, no injury)</t>
  </si>
  <si>
    <t>·     Delayed racing process by few hours, minimal disruption to prize money paid</t>
  </si>
  <si>
    <t>·     Financial impact less than $10k* (or less than 2% of club's regular current asset base (working capital))</t>
  </si>
  <si>
    <t>·     No formal complaints or relationship issues</t>
  </si>
  <si>
    <t>·     Internal concern</t>
  </si>
  <si>
    <t xml:space="preserve">How to use this Risk Register: </t>
  </si>
  <si>
    <t xml:space="preserve">There are many ways to implement risk management into your business, however developing and maintaining a risk register will allow your club to a) identify, b) analyse, c) treat, and d) monitor risks - we recommend using a layout similar to the one provided. </t>
  </si>
  <si>
    <t>Example</t>
  </si>
  <si>
    <t>Video Link</t>
  </si>
  <si>
    <t>Step 1: Risk Identification and Analysis</t>
  </si>
  <si>
    <t>Step 2: Mitigating Controls</t>
  </si>
  <si>
    <t>Step 3: Risk Treatment</t>
  </si>
  <si>
    <t>Instructions</t>
  </si>
  <si>
    <t>Risk Register</t>
  </si>
  <si>
    <t>Rating Tables</t>
  </si>
  <si>
    <t>Rating Matrix</t>
  </si>
  <si>
    <t xml:space="preserve">After identifying the risk, we need to establish the mitigation controls. Please review the existing control measures and whether these are relevant to your club, then amend to be of greater relevance. 
Selecting the options (1 to 5) from the drop-down boxes in the Likelihood and Consequence columns will automate a coloured rating for the Residual Risk, which is the rating of the risk after we have applied the correct steps to mitigate and treat. Do we feel satisfied in our mitigating controls to reduce the likelihood and consequence of the risk? 
The ‘Target Risk’ within the risk register reflects your club’s risk appetite – if you decide the club has a low target risk, then this means you are aiming to keep the consequence and likelihood as low as possible with your mitigation measures. Some risks (e.g., inclement weather), remain out of control despite your best efforts to mitigate, so it could be realistic that the target risk is Moderate. As an industry however, we must do everything possible to ensure the likelihood and consequence is as low as possible. 
When the Residual Risk remains greater than the Target Risk, the “In Appetite” column will display “No – take action”. This means we must incorporate the identified Key Management Actions to drive down the Residual Risk rating towards the Target Risk. This column will be highlighted red, to clearly show that intervention is needed. When the Residual Risk matches the Target Risk, we see a green box that says “Yes – monitor”. 
</t>
  </si>
  <si>
    <t>After we identified the risk and the current control measures, what gaps do we find and what Key Management Actions can we take that are realistic, measurable and achievable, limited to the resources available and the due date targeted? We also need to identify who is best placed to respond or reduce the risk – this is vital as placing accountability on someone within the group will lead to a greater chance of this action being implemented. 
It is important that your club regularly review your risk register as changes may occur over time. New risks can emerge, or something may change (e.g., Queensland Legislation) which could influence your control measures and cause a rating to shift. Remaining proactive with your club’s risk management will increase the chances of surviving difficult circumstances and taking on new opportunities.</t>
  </si>
  <si>
    <t>The first columns we will look at require identifying risks. While risks can emerge from workplace health and safety and infrastructure concerns, what about the risks to an organisation in a people, strategic or operational context? We have added risks to this register, but feel free to add risks that you believe are relevant (or remove if irrelevant) to your club. 
The next step is to consider what causes the risk and what is the consequence? What will be the impact and how likely the risk is to occur? If this risk progressed untreated, would the impact be enough to just be an inconvenient hassle, or would it potentially shut the club down or endanger the lives of people and animals? 
In the Appendix of the risk register is the risk matrix, which along with the two rating tables helps you decide what rating to award each risk. We have provided a list of some of the impact at different levels, ranging from ‘Insignificant’ to ‘Catastrophic’. How likely is it that the worst-case scenario occurs? This ranges from ‘Rare’ to ‘Almost Certain’.
We have calculated the Inherent Risk for this register for you, which is the impact the risk poses if we allow the root cause to remain untreated.</t>
  </si>
  <si>
    <t>RQ Tier 1, 2 &amp; 3 Club Risk Register</t>
  </si>
  <si>
    <t>RQ Tier 1,2 &amp; 3 Club Risk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</si>
</sst>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4" x14ac:knownFonts="1">
    <font>
      <sz val="11"/>
      <color theme="1"/>
      <name val="Calibri"/>
      <family val="2"/>
      <scheme val="minor"/>
    </font>
    <font>
      <sz val="10"/>
      <color theme="1"/>
      <name val="Arial"/>
      <family val="2"/>
    </font>
    <font>
      <b/>
      <sz val="10"/>
      <color theme="1"/>
      <name val="Arial"/>
      <family val="2"/>
    </font>
    <font>
      <sz val="10"/>
      <color theme="1"/>
      <name val="Calibri"/>
      <family val="2"/>
    </font>
    <font>
      <sz val="8"/>
      <name val="Calibri"/>
      <family val="2"/>
      <scheme val="minor"/>
    </font>
    <font>
      <b/>
      <sz val="10"/>
      <color theme="0"/>
      <name val="Arial"/>
      <family val="2"/>
    </font>
    <font>
      <b/>
      <sz val="11"/>
      <color theme="1"/>
      <name val="Arial"/>
      <family val="2"/>
    </font>
    <font>
      <b/>
      <sz val="9"/>
      <color theme="1"/>
      <name val="Arial"/>
      <family val="2"/>
    </font>
    <font>
      <b/>
      <u/>
      <sz val="10"/>
      <color theme="1"/>
      <name val="Arial"/>
      <family val="2"/>
    </font>
    <font>
      <b/>
      <u/>
      <sz val="12"/>
      <color theme="1"/>
      <name val="Gotham Narrow Book"/>
      <family val="3"/>
    </font>
    <font>
      <sz val="10"/>
      <color theme="1"/>
      <name val="Gotham Narrow Book"/>
      <family val="3"/>
    </font>
    <font>
      <sz val="11"/>
      <color theme="1"/>
      <name val="Gotham Narrow Book"/>
      <family val="3"/>
    </font>
    <font>
      <b/>
      <sz val="10"/>
      <color theme="1"/>
      <name val="Gotham Narrow Book"/>
      <family val="3"/>
    </font>
    <font>
      <sz val="10"/>
      <color theme="1"/>
      <name val="Gotham Book"/>
      <family val="3"/>
    </font>
    <font>
      <sz val="6"/>
      <color theme="1"/>
      <name val="Gotham Book"/>
      <family val="3"/>
    </font>
    <font>
      <b/>
      <sz val="10"/>
      <color theme="1"/>
      <name val="Gotham Book"/>
      <family val="3"/>
    </font>
    <font>
      <b/>
      <sz val="10"/>
      <color theme="0"/>
      <name val="Gotham Book"/>
      <family val="3"/>
    </font>
    <font>
      <sz val="10"/>
      <color theme="1"/>
      <name val="Gotham Book"/>
      <family val="2"/>
    </font>
    <font>
      <sz val="8"/>
      <color theme="1"/>
      <name val="Gotham Book"/>
      <family val="3"/>
    </font>
    <font>
      <sz val="7"/>
      <color theme="1"/>
      <name val="Gotham Book"/>
      <family val="3"/>
    </font>
    <font>
      <sz val="10.5"/>
      <color theme="1"/>
      <name val="Gotham Book"/>
      <family val="3"/>
    </font>
    <font>
      <b/>
      <u/>
      <sz val="10.5"/>
      <color theme="1"/>
      <name val="Gotham Book"/>
      <family val="3"/>
    </font>
    <font>
      <b/>
      <sz val="10.5"/>
      <color theme="1"/>
      <name val="Gotham Book"/>
      <family val="3"/>
    </font>
    <font>
      <u/>
      <sz val="11"/>
      <color theme="10"/>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rgb="FFC81F4B"/>
        <bgColor indexed="64"/>
      </patternFill>
    </fill>
    <fill>
      <patternFill patternType="solid">
        <fgColor rgb="FFD9D9D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auto="1"/>
      </bottom>
      <diagonal/>
    </border>
  </borders>
  <cellStyleXfs count="2">
    <xf numFmtId="0" fontId="0" fillId="0" borderId="0"/>
    <xf numFmtId="0" fontId="23" fillId="0" borderId="0" applyNumberFormat="0" applyFill="0" applyBorder="0" applyAlignment="0" applyProtection="0"/>
  </cellStyleXfs>
  <cellXfs count="98">
    <xf numFmtId="0" fontId="0" fillId="0" borderId="0" xfId="0"/>
    <xf numFmtId="0" fontId="1" fillId="0" borderId="0" xfId="0" applyFont="1"/>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2" fillId="0" borderId="0" xfId="0" applyFont="1" applyAlignment="1">
      <alignment horizontal="justify"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7"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7" fillId="11" borderId="9" xfId="0" applyFont="1" applyFill="1" applyBorder="1" applyAlignment="1">
      <alignment vertical="center" wrapText="1"/>
    </xf>
    <xf numFmtId="0" fontId="7" fillId="11" borderId="20" xfId="0" applyFont="1" applyFill="1" applyBorder="1" applyAlignment="1">
      <alignment vertical="center" wrapText="1"/>
    </xf>
    <xf numFmtId="0" fontId="2" fillId="0" borderId="21" xfId="0" applyFont="1" applyBorder="1" applyAlignment="1">
      <alignment horizontal="center" vertical="center" wrapText="1"/>
    </xf>
    <xf numFmtId="0" fontId="5" fillId="9" borderId="22" xfId="0" applyFont="1" applyFill="1" applyBorder="1" applyAlignment="1">
      <alignment horizontal="center" vertical="top" wrapText="1"/>
    </xf>
    <xf numFmtId="0" fontId="2" fillId="6" borderId="23" xfId="0" applyFont="1" applyFill="1" applyBorder="1" applyAlignment="1">
      <alignment horizontal="center" vertical="top" wrapText="1"/>
    </xf>
    <xf numFmtId="0" fontId="1" fillId="8" borderId="20" xfId="0" applyFont="1" applyFill="1" applyBorder="1" applyAlignment="1">
      <alignment horizontal="center" vertical="center" wrapText="1"/>
    </xf>
    <xf numFmtId="0" fontId="0" fillId="13" borderId="20" xfId="0" applyFill="1" applyBorder="1"/>
    <xf numFmtId="0" fontId="1" fillId="5" borderId="2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0" fillId="0" borderId="0" xfId="0" applyAlignment="1">
      <alignment vertical="top"/>
    </xf>
    <xf numFmtId="0" fontId="9" fillId="0" borderId="0" xfId="0" applyFont="1" applyProtection="1">
      <protection locked="0"/>
    </xf>
    <xf numFmtId="0" fontId="10" fillId="0" borderId="0" xfId="0" applyFont="1" applyAlignment="1" applyProtection="1">
      <alignment wrapText="1"/>
      <protection locked="0"/>
    </xf>
    <xf numFmtId="0" fontId="10" fillId="0" borderId="0" xfId="0" applyFont="1" applyProtection="1">
      <protection locked="0"/>
    </xf>
    <xf numFmtId="0" fontId="10" fillId="0" borderId="0" xfId="0" applyFont="1" applyAlignment="1" applyProtection="1">
      <alignment horizontal="center"/>
      <protection locked="0"/>
    </xf>
    <xf numFmtId="164" fontId="10" fillId="0" borderId="0" xfId="0" applyNumberFormat="1" applyFont="1" applyAlignment="1" applyProtection="1">
      <alignment wrapText="1"/>
      <protection locked="0"/>
    </xf>
    <xf numFmtId="0" fontId="11" fillId="0" borderId="0" xfId="0" applyFont="1" applyProtection="1">
      <protection locked="0"/>
    </xf>
    <xf numFmtId="0" fontId="12" fillId="12" borderId="1" xfId="0" applyFont="1" applyFill="1" applyBorder="1" applyAlignment="1" applyProtection="1">
      <alignment horizontal="center" vertical="center"/>
      <protection locked="0"/>
    </xf>
    <xf numFmtId="0" fontId="12" fillId="12" borderId="1" xfId="0" applyFont="1" applyFill="1" applyBorder="1" applyAlignment="1" applyProtection="1">
      <alignment horizontal="left" vertical="center" wrapText="1"/>
      <protection locked="0"/>
    </xf>
    <xf numFmtId="0" fontId="12" fillId="12"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1" fillId="0" borderId="0" xfId="0" applyFont="1" applyAlignment="1" applyProtection="1">
      <alignment wrapText="1"/>
      <protection locked="0"/>
    </xf>
    <xf numFmtId="0" fontId="13" fillId="12" borderId="1" xfId="0" applyFont="1" applyFill="1" applyBorder="1" applyAlignment="1">
      <alignment horizontal="left" vertical="top" wrapText="1"/>
    </xf>
    <xf numFmtId="0" fontId="13" fillId="12" borderId="1" xfId="0" applyFont="1" applyFill="1" applyBorder="1" applyAlignment="1" applyProtection="1">
      <alignment horizontal="left" vertical="top" wrapText="1"/>
      <protection locked="0"/>
    </xf>
    <xf numFmtId="0" fontId="13" fillId="12" borderId="1" xfId="0" applyFont="1" applyFill="1" applyBorder="1" applyAlignment="1" applyProtection="1">
      <alignment horizontal="center" vertical="top" wrapText="1"/>
      <protection locked="0"/>
    </xf>
    <xf numFmtId="0" fontId="13" fillId="12" borderId="1" xfId="0" applyFont="1" applyFill="1" applyBorder="1" applyAlignment="1" applyProtection="1">
      <alignment horizontal="center" vertical="top"/>
      <protection locked="0"/>
    </xf>
    <xf numFmtId="0" fontId="15" fillId="5" borderId="3" xfId="0" applyFont="1" applyFill="1" applyBorder="1" applyAlignment="1">
      <alignment horizontal="center" vertical="top" wrapText="1"/>
    </xf>
    <xf numFmtId="0" fontId="15" fillId="6" borderId="1" xfId="0" applyFont="1" applyFill="1" applyBorder="1" applyAlignment="1" applyProtection="1">
      <alignment horizontal="center" vertical="top" wrapText="1"/>
      <protection locked="0"/>
    </xf>
    <xf numFmtId="0" fontId="16" fillId="9" borderId="1" xfId="0" applyFont="1" applyFill="1" applyBorder="1" applyAlignment="1">
      <alignment horizontal="center" vertical="top" wrapText="1"/>
    </xf>
    <xf numFmtId="14" fontId="13" fillId="12" borderId="1" xfId="0" applyNumberFormat="1" applyFont="1" applyFill="1" applyBorder="1" applyAlignment="1" applyProtection="1">
      <alignment horizontal="center" vertical="top" wrapText="1"/>
      <protection locked="0"/>
    </xf>
    <xf numFmtId="0" fontId="15" fillId="7" borderId="1" xfId="0" applyFont="1" applyFill="1" applyBorder="1" applyAlignment="1" applyProtection="1">
      <alignment horizontal="center" vertical="top" wrapText="1"/>
      <protection locked="0"/>
    </xf>
    <xf numFmtId="0" fontId="13" fillId="12" borderId="1" xfId="0" applyFont="1" applyFill="1" applyBorder="1" applyAlignment="1" applyProtection="1">
      <alignment vertical="top" wrapText="1"/>
      <protection locked="0"/>
    </xf>
    <xf numFmtId="0" fontId="13" fillId="12" borderId="4" xfId="0" applyFont="1" applyFill="1" applyBorder="1" applyAlignment="1" applyProtection="1">
      <alignment horizontal="left" vertical="top" wrapText="1"/>
      <protection locked="0"/>
    </xf>
    <xf numFmtId="0" fontId="17" fillId="12" borderId="1" xfId="0" applyFont="1" applyFill="1" applyBorder="1" applyAlignment="1">
      <alignment horizontal="left" vertical="top" wrapText="1"/>
    </xf>
    <xf numFmtId="164" fontId="12" fillId="12" borderId="1" xfId="0" applyNumberFormat="1" applyFont="1" applyFill="1" applyBorder="1" applyAlignment="1" applyProtection="1">
      <alignment horizontal="center" vertical="center" wrapText="1"/>
      <protection locked="0"/>
    </xf>
    <xf numFmtId="0" fontId="0" fillId="12" borderId="1" xfId="0" applyFill="1" applyBorder="1"/>
    <xf numFmtId="0" fontId="13" fillId="0" borderId="0" xfId="0" applyFont="1" applyProtection="1">
      <protection locked="0"/>
    </xf>
    <xf numFmtId="0" fontId="20" fillId="0" borderId="0" xfId="0" applyFont="1"/>
    <xf numFmtId="0" fontId="22" fillId="10" borderId="6"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0" fillId="0" borderId="8" xfId="0" applyFont="1" applyBorder="1" applyAlignment="1">
      <alignment horizontal="left" vertical="center" wrapText="1"/>
    </xf>
    <xf numFmtId="0" fontId="20" fillId="0" borderId="8" xfId="0" applyFont="1" applyBorder="1" applyAlignment="1">
      <alignment horizontal="center" vertical="center" wrapText="1"/>
    </xf>
    <xf numFmtId="0" fontId="13" fillId="0" borderId="0" xfId="0" applyFont="1"/>
    <xf numFmtId="0" fontId="22" fillId="0" borderId="0" xfId="0" applyFont="1"/>
    <xf numFmtId="0" fontId="13" fillId="0" borderId="8" xfId="0" applyFont="1" applyBorder="1" applyAlignment="1">
      <alignment vertical="top"/>
    </xf>
    <xf numFmtId="0" fontId="15" fillId="14" borderId="20" xfId="0" applyFont="1" applyFill="1" applyBorder="1" applyAlignment="1">
      <alignment horizontal="center" vertical="top"/>
    </xf>
    <xf numFmtId="0" fontId="15" fillId="14" borderId="6" xfId="0" applyFont="1" applyFill="1" applyBorder="1" applyAlignment="1">
      <alignment horizontal="center" vertical="top"/>
    </xf>
    <xf numFmtId="0" fontId="22" fillId="14" borderId="20" xfId="0" applyFont="1" applyFill="1" applyBorder="1" applyAlignment="1">
      <alignment horizontal="center" vertical="center" wrapText="1"/>
    </xf>
    <xf numFmtId="0" fontId="20" fillId="15" borderId="20" xfId="0" applyFont="1" applyFill="1" applyBorder="1" applyAlignment="1">
      <alignment vertical="top" wrapText="1"/>
    </xf>
    <xf numFmtId="0" fontId="13" fillId="15" borderId="20" xfId="0" applyFont="1" applyFill="1" applyBorder="1"/>
    <xf numFmtId="0" fontId="13" fillId="0" borderId="0" xfId="0" applyFont="1" applyAlignment="1">
      <alignment vertical="center"/>
    </xf>
    <xf numFmtId="0" fontId="23" fillId="0" borderId="0" xfId="1"/>
    <xf numFmtId="0" fontId="23" fillId="0" borderId="0" xfId="1" quotePrefix="1"/>
    <xf numFmtId="0" fontId="20" fillId="0" borderId="30" xfId="0" applyFont="1" applyBorder="1" applyAlignment="1">
      <alignment horizontal="left" vertical="top" wrapText="1"/>
    </xf>
    <xf numFmtId="0" fontId="12" fillId="2" borderId="1" xfId="0" applyFont="1" applyFill="1" applyBorder="1" applyAlignment="1" applyProtection="1">
      <alignment horizontal="center"/>
      <protection locked="0"/>
    </xf>
    <xf numFmtId="0" fontId="12" fillId="4" borderId="4" xfId="0" applyFont="1" applyFill="1" applyBorder="1" applyAlignment="1" applyProtection="1">
      <alignment horizontal="center"/>
      <protection locked="0"/>
    </xf>
    <xf numFmtId="0" fontId="12" fillId="4" borderId="24" xfId="0"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0" fontId="12" fillId="3" borderId="24"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20" fillId="0" borderId="25" xfId="0" applyFont="1" applyBorder="1" applyAlignment="1">
      <alignment horizontal="left" vertical="center" wrapText="1"/>
    </xf>
    <xf numFmtId="0" fontId="20" fillId="0" borderId="10" xfId="0" applyFont="1" applyBorder="1" applyAlignment="1">
      <alignment horizontal="left" vertical="center" wrapText="1"/>
    </xf>
    <xf numFmtId="0" fontId="20" fillId="0" borderId="29" xfId="0" applyFont="1" applyBorder="1" applyAlignment="1">
      <alignment horizontal="center"/>
    </xf>
    <xf numFmtId="0" fontId="22" fillId="11" borderId="9"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0" fillId="0" borderId="28" xfId="0" applyFont="1" applyBorder="1" applyAlignment="1">
      <alignment horizontal="left" vertical="center" wrapText="1"/>
    </xf>
    <xf numFmtId="0" fontId="20" fillId="0" borderId="8"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2" fillId="10" borderId="5"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5" xfId="0" applyFont="1" applyFill="1" applyBorder="1" applyAlignment="1">
      <alignment horizontal="justify" vertical="center" wrapText="1"/>
    </xf>
    <xf numFmtId="0" fontId="22" fillId="10" borderId="6" xfId="0" applyFont="1" applyFill="1" applyBorder="1" applyAlignment="1">
      <alignment horizontal="justify" vertical="center" wrapText="1"/>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17" xfId="0" applyFont="1" applyFill="1" applyBorder="1" applyAlignment="1">
      <alignment horizontal="center" vertical="center" textRotation="90" wrapText="1"/>
    </xf>
    <xf numFmtId="0" fontId="2" fillId="10" borderId="18" xfId="0" applyFont="1" applyFill="1" applyBorder="1" applyAlignment="1">
      <alignment horizontal="center" vertical="center" textRotation="90" wrapText="1"/>
    </xf>
    <xf numFmtId="0" fontId="2" fillId="10" borderId="19" xfId="0" applyFont="1" applyFill="1" applyBorder="1" applyAlignment="1">
      <alignment horizontal="center" vertical="center" textRotation="90"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5" xfId="0" applyFont="1" applyFill="1" applyBorder="1" applyAlignment="1">
      <alignment horizontal="justify" vertical="center" wrapText="1"/>
    </xf>
    <xf numFmtId="0" fontId="6" fillId="10" borderId="6" xfId="0" applyFont="1" applyFill="1" applyBorder="1" applyAlignment="1">
      <alignment horizontal="justify" vertical="center" wrapText="1"/>
    </xf>
  </cellXfs>
  <cellStyles count="2">
    <cellStyle name="Hyperlink" xfId="1" builtinId="8"/>
    <cellStyle name="Normal" xfId="0" builtinId="0"/>
  </cellStyles>
  <dxfs count="10">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EF3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4</xdr:row>
      <xdr:rowOff>85724</xdr:rowOff>
    </xdr:from>
    <xdr:to>
      <xdr:col>3</xdr:col>
      <xdr:colOff>5410200</xdr:colOff>
      <xdr:row>4</xdr:row>
      <xdr:rowOff>3009899</xdr:rowOff>
    </xdr:to>
    <xdr:pic>
      <xdr:nvPicPr>
        <xdr:cNvPr id="2" name="Picture 1">
          <a:extLst>
            <a:ext uri="{FF2B5EF4-FFF2-40B4-BE49-F238E27FC236}">
              <a16:creationId xmlns:a16="http://schemas.microsoft.com/office/drawing/2014/main" id="{513E0B06-7EE9-494A-A14F-7FBC4B22D70D}"/>
            </a:ext>
          </a:extLst>
        </xdr:cNvPr>
        <xdr:cNvPicPr>
          <a:picLocks noChangeAspect="1"/>
        </xdr:cNvPicPr>
      </xdr:nvPicPr>
      <xdr:blipFill rotWithShape="1">
        <a:blip xmlns:r="http://schemas.openxmlformats.org/officeDocument/2006/relationships" r:embed="rId1"/>
        <a:srcRect l="365" t="2605" r="1280" b="1977"/>
        <a:stretch/>
      </xdr:blipFill>
      <xdr:spPr>
        <a:xfrm>
          <a:off x="8696325" y="1047749"/>
          <a:ext cx="5286375" cy="2924175"/>
        </a:xfrm>
        <a:prstGeom prst="rect">
          <a:avLst/>
        </a:prstGeom>
      </xdr:spPr>
    </xdr:pic>
    <xdr:clientData/>
  </xdr:twoCellAnchor>
  <xdr:twoCellAnchor editAs="oneCell">
    <xdr:from>
      <xdr:col>3</xdr:col>
      <xdr:colOff>85724</xdr:colOff>
      <xdr:row>5</xdr:row>
      <xdr:rowOff>114300</xdr:rowOff>
    </xdr:from>
    <xdr:to>
      <xdr:col>3</xdr:col>
      <xdr:colOff>5438775</xdr:colOff>
      <xdr:row>5</xdr:row>
      <xdr:rowOff>3076575</xdr:rowOff>
    </xdr:to>
    <xdr:pic>
      <xdr:nvPicPr>
        <xdr:cNvPr id="3" name="Picture 2">
          <a:extLst>
            <a:ext uri="{FF2B5EF4-FFF2-40B4-BE49-F238E27FC236}">
              <a16:creationId xmlns:a16="http://schemas.microsoft.com/office/drawing/2014/main" id="{A584D73D-2205-4E54-A478-7B327ED435D0}"/>
            </a:ext>
          </a:extLst>
        </xdr:cNvPr>
        <xdr:cNvPicPr>
          <a:picLocks noChangeAspect="1"/>
        </xdr:cNvPicPr>
      </xdr:nvPicPr>
      <xdr:blipFill rotWithShape="1">
        <a:blip xmlns:r="http://schemas.openxmlformats.org/officeDocument/2006/relationships" r:embed="rId2"/>
        <a:srcRect t="2681" r="1261" b="2681"/>
        <a:stretch/>
      </xdr:blipFill>
      <xdr:spPr>
        <a:xfrm>
          <a:off x="8658224" y="4219575"/>
          <a:ext cx="5353051" cy="2962275"/>
        </a:xfrm>
        <a:prstGeom prst="rect">
          <a:avLst/>
        </a:prstGeom>
      </xdr:spPr>
    </xdr:pic>
    <xdr:clientData/>
  </xdr:twoCellAnchor>
  <xdr:twoCellAnchor editAs="oneCell">
    <xdr:from>
      <xdr:col>3</xdr:col>
      <xdr:colOff>104775</xdr:colOff>
      <xdr:row>6</xdr:row>
      <xdr:rowOff>85724</xdr:rowOff>
    </xdr:from>
    <xdr:to>
      <xdr:col>3</xdr:col>
      <xdr:colOff>5343525</xdr:colOff>
      <xdr:row>6</xdr:row>
      <xdr:rowOff>2614860</xdr:rowOff>
    </xdr:to>
    <xdr:pic>
      <xdr:nvPicPr>
        <xdr:cNvPr id="4" name="Picture 3">
          <a:extLst>
            <a:ext uri="{FF2B5EF4-FFF2-40B4-BE49-F238E27FC236}">
              <a16:creationId xmlns:a16="http://schemas.microsoft.com/office/drawing/2014/main" id="{9DEBB5DB-8EEB-4841-AA40-967D80F931F1}"/>
            </a:ext>
          </a:extLst>
        </xdr:cNvPr>
        <xdr:cNvPicPr>
          <a:picLocks noChangeAspect="1"/>
        </xdr:cNvPicPr>
      </xdr:nvPicPr>
      <xdr:blipFill rotWithShape="1">
        <a:blip xmlns:r="http://schemas.openxmlformats.org/officeDocument/2006/relationships" r:embed="rId3"/>
        <a:srcRect t="5000" b="4285"/>
        <a:stretch/>
      </xdr:blipFill>
      <xdr:spPr>
        <a:xfrm>
          <a:off x="8677275" y="7515224"/>
          <a:ext cx="5238750" cy="25291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C74F-6D1B-4C1A-B6DC-67DE3636857F}">
  <sheetPr>
    <tabColor theme="4" tint="0.79998168889431442"/>
  </sheetPr>
  <dimension ref="B5:B10"/>
  <sheetViews>
    <sheetView showGridLines="0" tabSelected="1" workbookViewId="0">
      <selection activeCell="B6" sqref="B6"/>
    </sheetView>
  </sheetViews>
  <sheetFormatPr defaultRowHeight="15" x14ac:dyDescent="0.25"/>
  <sheetData>
    <row r="5" spans="2:2" ht="15.75" x14ac:dyDescent="0.25">
      <c r="B5" s="24" t="s">
        <v>204</v>
      </c>
    </row>
    <row r="7" spans="2:2" x14ac:dyDescent="0.25">
      <c r="B7" s="65" t="s">
        <v>197</v>
      </c>
    </row>
    <row r="8" spans="2:2" x14ac:dyDescent="0.25">
      <c r="B8" s="66" t="s">
        <v>198</v>
      </c>
    </row>
    <row r="9" spans="2:2" x14ac:dyDescent="0.25">
      <c r="B9" s="65" t="s">
        <v>199</v>
      </c>
    </row>
    <row r="10" spans="2:2" x14ac:dyDescent="0.25">
      <c r="B10" s="65" t="s">
        <v>200</v>
      </c>
    </row>
  </sheetData>
  <hyperlinks>
    <hyperlink ref="B7" location="Instructions!A1" display="Instructions" xr:uid="{5A13D0BE-CBEC-482B-813A-397FD84B2F5B}"/>
    <hyperlink ref="B8" location="'Risk Register'!A1" display="Risk Register" xr:uid="{B19BC41D-3820-49C2-AFD3-691C162F2037}"/>
    <hyperlink ref="B9" location="'Rating Tables'!A1" display="Rating Tables" xr:uid="{79289D31-1BB7-436E-8171-7E2717EFE564}"/>
    <hyperlink ref="B10" location="'Rating Matrix'!A1" display="Rating Matrix" xr:uid="{8CACC07D-587D-4D57-9648-DDB3C2AA22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206B-2044-4DCC-B9B8-BDF2F1E72739}">
  <sheetPr>
    <tabColor theme="9" tint="0.79998168889431442"/>
  </sheetPr>
  <dimension ref="B2:E9"/>
  <sheetViews>
    <sheetView showGridLines="0" workbookViewId="0">
      <selection activeCell="C6" sqref="C6"/>
    </sheetView>
  </sheetViews>
  <sheetFormatPr defaultColWidth="9.140625" defaultRowHeight="12.75" x14ac:dyDescent="0.2"/>
  <cols>
    <col min="1" max="1" width="9.140625" style="56"/>
    <col min="2" max="2" width="15" style="56" customWidth="1"/>
    <col min="3" max="3" width="104.42578125" style="56" customWidth="1"/>
    <col min="4" max="4" width="83" style="56" customWidth="1"/>
    <col min="5" max="5" width="14.42578125" style="56" customWidth="1"/>
    <col min="6" max="16384" width="9.140625" style="56"/>
  </cols>
  <sheetData>
    <row r="2" spans="2:5" ht="13.5" x14ac:dyDescent="0.2">
      <c r="C2" s="57" t="s">
        <v>190</v>
      </c>
      <c r="D2" s="50"/>
    </row>
    <row r="3" spans="2:5" ht="36" customHeight="1" thickBot="1" x14ac:dyDescent="0.25">
      <c r="C3" s="67" t="s">
        <v>191</v>
      </c>
      <c r="D3" s="67"/>
    </row>
    <row r="4" spans="2:5" ht="13.5" thickBot="1" x14ac:dyDescent="0.25">
      <c r="B4" s="58"/>
      <c r="C4" s="59" t="s">
        <v>21</v>
      </c>
      <c r="D4" s="60" t="s">
        <v>192</v>
      </c>
      <c r="E4" s="59" t="s">
        <v>193</v>
      </c>
    </row>
    <row r="5" spans="2:5" ht="247.5" customHeight="1" thickBot="1" x14ac:dyDescent="0.25">
      <c r="B5" s="61" t="s">
        <v>194</v>
      </c>
      <c r="C5" s="62" t="s">
        <v>203</v>
      </c>
      <c r="D5" s="63"/>
      <c r="E5" s="63"/>
    </row>
    <row r="6" spans="2:5" ht="280.5" customHeight="1" thickBot="1" x14ac:dyDescent="0.25">
      <c r="B6" s="61" t="s">
        <v>195</v>
      </c>
      <c r="C6" s="62" t="s">
        <v>201</v>
      </c>
      <c r="D6" s="63"/>
      <c r="E6" s="63"/>
    </row>
    <row r="7" spans="2:5" ht="213" customHeight="1" thickBot="1" x14ac:dyDescent="0.25">
      <c r="B7" s="61" t="s">
        <v>196</v>
      </c>
      <c r="C7" s="62" t="s">
        <v>202</v>
      </c>
      <c r="D7" s="63"/>
      <c r="E7" s="63"/>
    </row>
    <row r="8" spans="2:5" x14ac:dyDescent="0.2">
      <c r="C8" s="64"/>
    </row>
    <row r="9" spans="2:5" x14ac:dyDescent="0.2">
      <c r="C9" s="64"/>
    </row>
  </sheetData>
  <mergeCells count="1">
    <mergeCell ref="C3:D3"/>
  </mergeCells>
  <pageMargins left="0.7" right="0.7" top="0.75" bottom="0.75" header="0.3" footer="0.3"/>
  <pageSetup paperSize="1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B2AB-0327-4811-AD33-2B544CFA01C4}">
  <sheetPr>
    <tabColor rgb="FFEF375A"/>
  </sheetPr>
  <dimension ref="A3:Q26"/>
  <sheetViews>
    <sheetView showGridLines="0" topLeftCell="A21" zoomScale="90" zoomScaleNormal="90" zoomScaleSheetLayoutView="80" workbookViewId="0">
      <selection activeCell="I22" sqref="I22"/>
    </sheetView>
  </sheetViews>
  <sheetFormatPr defaultColWidth="9.140625" defaultRowHeight="15" x14ac:dyDescent="0.25"/>
  <cols>
    <col min="1" max="1" width="9.140625" style="29"/>
    <col min="2" max="2" width="6.85546875" style="29" customWidth="1"/>
    <col min="3" max="3" width="19.28515625" style="29" customWidth="1"/>
    <col min="4" max="4" width="40.140625" style="29" customWidth="1"/>
    <col min="5" max="5" width="20.42578125" style="29" customWidth="1"/>
    <col min="6" max="6" width="16" style="29" customWidth="1"/>
    <col min="7" max="7" width="13.42578125" style="29" customWidth="1"/>
    <col min="8" max="8" width="13.7109375" style="29" customWidth="1"/>
    <col min="9" max="9" width="62.85546875" style="29" customWidth="1"/>
    <col min="10" max="10" width="14.42578125" style="29" customWidth="1"/>
    <col min="11" max="11" width="13.5703125" style="29" customWidth="1"/>
    <col min="12" max="12" width="12.85546875" style="29" customWidth="1"/>
    <col min="13" max="13" width="13.85546875" style="29" customWidth="1"/>
    <col min="14" max="14" width="14.140625" style="29" customWidth="1"/>
    <col min="15" max="15" width="45.85546875" style="29" customWidth="1"/>
    <col min="16" max="16" width="26.7109375" style="29" customWidth="1"/>
    <col min="17" max="17" width="15" style="34" customWidth="1"/>
    <col min="18" max="16384" width="9.140625" style="29"/>
  </cols>
  <sheetData>
    <row r="3" spans="1:17" ht="15.75" x14ac:dyDescent="0.25">
      <c r="B3" s="24" t="s">
        <v>205</v>
      </c>
      <c r="C3" s="25"/>
      <c r="D3" s="25"/>
      <c r="E3" s="25"/>
      <c r="F3" s="26"/>
      <c r="G3" s="26"/>
      <c r="H3" s="27"/>
      <c r="I3" s="25"/>
      <c r="J3" s="26"/>
      <c r="K3" s="26"/>
      <c r="L3" s="26"/>
      <c r="M3" s="26"/>
      <c r="N3" s="26"/>
      <c r="O3" s="25"/>
      <c r="P3" s="25"/>
      <c r="Q3" s="28"/>
    </row>
    <row r="4" spans="1:17" x14ac:dyDescent="0.25">
      <c r="B4" s="26"/>
      <c r="C4" s="25"/>
      <c r="D4" s="25"/>
      <c r="E4" s="25"/>
      <c r="F4" s="26"/>
      <c r="G4" s="26"/>
      <c r="H4" s="27"/>
      <c r="I4" s="25"/>
      <c r="J4" s="26"/>
      <c r="K4" s="26"/>
      <c r="L4" s="26"/>
      <c r="M4" s="26"/>
      <c r="N4" s="26"/>
      <c r="O4" s="25"/>
      <c r="P4" s="25"/>
      <c r="Q4" s="28"/>
    </row>
    <row r="5" spans="1:17" x14ac:dyDescent="0.25">
      <c r="B5" s="68" t="s">
        <v>0</v>
      </c>
      <c r="C5" s="68"/>
      <c r="D5" s="68"/>
      <c r="E5" s="68"/>
      <c r="F5" s="68"/>
      <c r="G5" s="68"/>
      <c r="H5" s="68"/>
      <c r="I5" s="71" t="s">
        <v>1</v>
      </c>
      <c r="J5" s="72"/>
      <c r="K5" s="72"/>
      <c r="L5" s="72"/>
      <c r="M5" s="72"/>
      <c r="N5" s="73"/>
      <c r="O5" s="69" t="s">
        <v>2</v>
      </c>
      <c r="P5" s="70"/>
      <c r="Q5" s="70"/>
    </row>
    <row r="6" spans="1:17" ht="25.5" x14ac:dyDescent="0.25">
      <c r="B6" s="30" t="s">
        <v>3</v>
      </c>
      <c r="C6" s="31" t="s">
        <v>4</v>
      </c>
      <c r="D6" s="31" t="s">
        <v>5</v>
      </c>
      <c r="E6" s="31" t="s">
        <v>6</v>
      </c>
      <c r="F6" s="32" t="s">
        <v>7</v>
      </c>
      <c r="G6" s="32" t="s">
        <v>8</v>
      </c>
      <c r="H6" s="33" t="s">
        <v>9</v>
      </c>
      <c r="I6" s="32" t="s">
        <v>10</v>
      </c>
      <c r="J6" s="32" t="s">
        <v>7</v>
      </c>
      <c r="K6" s="32" t="s">
        <v>8</v>
      </c>
      <c r="L6" s="33" t="s">
        <v>11</v>
      </c>
      <c r="M6" s="32" t="s">
        <v>12</v>
      </c>
      <c r="N6" s="33" t="s">
        <v>13</v>
      </c>
      <c r="O6" s="32" t="s">
        <v>14</v>
      </c>
      <c r="P6" s="32" t="s">
        <v>56</v>
      </c>
      <c r="Q6" s="47" t="s">
        <v>15</v>
      </c>
    </row>
    <row r="7" spans="1:17" ht="216" customHeight="1" x14ac:dyDescent="0.25">
      <c r="A7" s="49"/>
      <c r="B7" s="37">
        <v>1</v>
      </c>
      <c r="C7" s="35" t="s">
        <v>57</v>
      </c>
      <c r="D7" s="35" t="s">
        <v>65</v>
      </c>
      <c r="E7" s="35" t="s">
        <v>66</v>
      </c>
      <c r="F7" s="38">
        <v>5</v>
      </c>
      <c r="G7" s="38">
        <v>3</v>
      </c>
      <c r="H7" s="39" t="str">
        <f>VLOOKUP('Risk Register'!$G7,'Rating Matrix'!$D:$I,('Risk Register'!$F7+1),FALSE)</f>
        <v>High</v>
      </c>
      <c r="I7" s="35" t="s">
        <v>81</v>
      </c>
      <c r="J7" s="38">
        <v>3</v>
      </c>
      <c r="K7" s="38">
        <v>3</v>
      </c>
      <c r="L7" s="39" t="str">
        <f>VLOOKUP('Risk Register'!$K7,'Rating Matrix'!$D:$I,('Risk Register'!$J7+1),FALSE)</f>
        <v>Moderate</v>
      </c>
      <c r="M7" s="40" t="s">
        <v>16</v>
      </c>
      <c r="N7" s="41" t="str">
        <f>IF(VLOOKUP($L7,Lists!$H:$I,2,FALSE)&gt;VLOOKUP('Risk Register'!$M7,Lists!$H:$I,2,FALSE),Lists!$K$4,Lists!$K$5)</f>
        <v>No - take action</v>
      </c>
      <c r="O7" s="36" t="s">
        <v>80</v>
      </c>
      <c r="P7" s="48"/>
      <c r="Q7" s="42"/>
    </row>
    <row r="8" spans="1:17" ht="208.5" customHeight="1" x14ac:dyDescent="0.25">
      <c r="B8" s="37">
        <v>2</v>
      </c>
      <c r="C8" s="35" t="s">
        <v>58</v>
      </c>
      <c r="D8" s="35" t="s">
        <v>64</v>
      </c>
      <c r="E8" s="35" t="s">
        <v>68</v>
      </c>
      <c r="F8" s="38">
        <v>5</v>
      </c>
      <c r="G8" s="38">
        <v>3</v>
      </c>
      <c r="H8" s="39" t="str">
        <f>VLOOKUP('Risk Register'!$G8,'Rating Matrix'!$D:$I,('Risk Register'!$F8+1),FALSE)</f>
        <v>High</v>
      </c>
      <c r="I8" s="35" t="s">
        <v>149</v>
      </c>
      <c r="J8" s="38">
        <v>2</v>
      </c>
      <c r="K8" s="38">
        <v>3</v>
      </c>
      <c r="L8" s="39" t="str">
        <f>VLOOKUP('Risk Register'!$K8,'Rating Matrix'!$D:$I,('Risk Register'!$J8+1),FALSE)</f>
        <v>Moderate</v>
      </c>
      <c r="M8" s="40" t="s">
        <v>16</v>
      </c>
      <c r="N8" s="41" t="str">
        <f>IF(VLOOKUP($L8,Lists!$H:$I,2,FALSE)&gt;VLOOKUP('Risk Register'!$M8,Lists!$H:$I,2,FALSE),Lists!$K$4,Lists!$K$5)</f>
        <v>No - take action</v>
      </c>
      <c r="O8" s="36" t="s">
        <v>150</v>
      </c>
      <c r="P8" s="48"/>
      <c r="Q8" s="37"/>
    </row>
    <row r="9" spans="1:17" ht="154.5" customHeight="1" x14ac:dyDescent="0.25">
      <c r="B9" s="37">
        <v>3</v>
      </c>
      <c r="C9" s="35" t="s">
        <v>116</v>
      </c>
      <c r="D9" s="35" t="s">
        <v>117</v>
      </c>
      <c r="E9" s="35" t="s">
        <v>69</v>
      </c>
      <c r="F9" s="37">
        <v>5</v>
      </c>
      <c r="G9" s="37">
        <v>4</v>
      </c>
      <c r="H9" s="39" t="str">
        <f>VLOOKUP('Risk Register'!$G9,'Rating Matrix'!$D:$I,('Risk Register'!$F9+1),FALSE)</f>
        <v>Extreme</v>
      </c>
      <c r="I9" s="35" t="s">
        <v>83</v>
      </c>
      <c r="J9" s="37">
        <v>3</v>
      </c>
      <c r="K9" s="37">
        <v>4</v>
      </c>
      <c r="L9" s="39" t="str">
        <f>VLOOKUP('Risk Register'!$K9,'Rating Matrix'!$D:$I,('Risk Register'!$J9+1),FALSE)</f>
        <v>High</v>
      </c>
      <c r="M9" s="43" t="s">
        <v>16</v>
      </c>
      <c r="N9" s="41" t="str">
        <f>IF(VLOOKUP($L9,Lists!$H:$I,2,FALSE)&gt;VLOOKUP('Risk Register'!$M9,Lists!$H:$I,2,FALSE),Lists!$K$4,Lists!$K$5)</f>
        <v>No - take action</v>
      </c>
      <c r="O9" s="36" t="s">
        <v>84</v>
      </c>
      <c r="P9" s="48"/>
      <c r="Q9" s="42"/>
    </row>
    <row r="10" spans="1:17" ht="170.25" customHeight="1" x14ac:dyDescent="0.25">
      <c r="B10" s="37">
        <v>4</v>
      </c>
      <c r="C10" s="35" t="s">
        <v>59</v>
      </c>
      <c r="D10" s="35" t="s">
        <v>76</v>
      </c>
      <c r="E10" s="35" t="s">
        <v>74</v>
      </c>
      <c r="F10" s="38">
        <v>5</v>
      </c>
      <c r="G10" s="38">
        <v>4</v>
      </c>
      <c r="H10" s="39" t="str">
        <f>VLOOKUP('Risk Register'!$G10,'Rating Matrix'!$D:$I,('Risk Register'!$F10+1),FALSE)</f>
        <v>Extreme</v>
      </c>
      <c r="I10" s="35" t="s">
        <v>75</v>
      </c>
      <c r="J10" s="38">
        <v>5</v>
      </c>
      <c r="K10" s="38">
        <v>3</v>
      </c>
      <c r="L10" s="39" t="str">
        <f>VLOOKUP('Risk Register'!$K10,'Rating Matrix'!$D:$I,('Risk Register'!$J10+1),FALSE)</f>
        <v>High</v>
      </c>
      <c r="M10" s="40" t="s">
        <v>16</v>
      </c>
      <c r="N10" s="41" t="str">
        <f>IF(VLOOKUP($L10,Lists!$H:$I,2,FALSE)&gt;VLOOKUP('Risk Register'!$M10,Lists!$H:$I,2,FALSE),Lists!$K$4,Lists!$K$5)</f>
        <v>No - take action</v>
      </c>
      <c r="O10" s="36" t="s">
        <v>82</v>
      </c>
      <c r="P10" s="48"/>
      <c r="Q10" s="42"/>
    </row>
    <row r="11" spans="1:17" ht="105" customHeight="1" x14ac:dyDescent="0.25">
      <c r="B11" s="37">
        <v>5</v>
      </c>
      <c r="C11" s="35" t="s">
        <v>70</v>
      </c>
      <c r="D11" s="35" t="s">
        <v>73</v>
      </c>
      <c r="E11" s="35" t="s">
        <v>71</v>
      </c>
      <c r="F11" s="38">
        <v>4</v>
      </c>
      <c r="G11" s="38">
        <v>3</v>
      </c>
      <c r="H11" s="39" t="str">
        <f>VLOOKUP('Risk Register'!$G11,'Rating Matrix'!$D:$I,('Risk Register'!$F11+1),FALSE)</f>
        <v>High</v>
      </c>
      <c r="I11" s="35" t="s">
        <v>72</v>
      </c>
      <c r="J11" s="38">
        <v>4</v>
      </c>
      <c r="K11" s="38">
        <v>2</v>
      </c>
      <c r="L11" s="39" t="str">
        <f>VLOOKUP('Risk Register'!$K11,'Rating Matrix'!$D:$I,('Risk Register'!$J11+1),FALSE)</f>
        <v>Moderate</v>
      </c>
      <c r="M11" s="40" t="s">
        <v>16</v>
      </c>
      <c r="N11" s="41" t="str">
        <f>IF(VLOOKUP($L11,Lists!$H:$I,2,FALSE)&gt;VLOOKUP('Risk Register'!$M11,Lists!$H:$I,2,FALSE),Lists!$K$4,Lists!$K$5)</f>
        <v>No - take action</v>
      </c>
      <c r="O11" s="36" t="s">
        <v>78</v>
      </c>
      <c r="P11" s="48"/>
      <c r="Q11" s="42"/>
    </row>
    <row r="12" spans="1:17" ht="150.94999999999999" customHeight="1" x14ac:dyDescent="0.25">
      <c r="B12" s="37">
        <v>6</v>
      </c>
      <c r="C12" s="35" t="s">
        <v>105</v>
      </c>
      <c r="D12" s="36" t="s">
        <v>18</v>
      </c>
      <c r="E12" s="44" t="s">
        <v>19</v>
      </c>
      <c r="F12" s="38">
        <v>5</v>
      </c>
      <c r="G12" s="38">
        <v>3</v>
      </c>
      <c r="H12" s="39" t="str">
        <f>VLOOKUP('Risk Register'!$G12,'Rating Matrix'!$D:$I,('Risk Register'!$F12+1),FALSE)</f>
        <v>High</v>
      </c>
      <c r="I12" s="35" t="s">
        <v>113</v>
      </c>
      <c r="J12" s="38">
        <v>4</v>
      </c>
      <c r="K12" s="38">
        <v>2</v>
      </c>
      <c r="L12" s="39" t="str">
        <f>VLOOKUP('Risk Register'!$K12,'Rating Matrix'!$D:$I,('Risk Register'!$J12+1),FALSE)</f>
        <v>Moderate</v>
      </c>
      <c r="M12" s="40" t="s">
        <v>16</v>
      </c>
      <c r="N12" s="41" t="str">
        <f>IF(VLOOKUP($L12,Lists!$H:$I,2,FALSE)&gt;VLOOKUP('Risk Register'!$M12,Lists!$H:$I,2,FALSE),Lists!$K$4,Lists!$K$5)</f>
        <v>No - take action</v>
      </c>
      <c r="O12" s="36" t="s">
        <v>79</v>
      </c>
      <c r="P12" s="48"/>
      <c r="Q12" s="42"/>
    </row>
    <row r="13" spans="1:17" ht="195.75" customHeight="1" x14ac:dyDescent="0.25">
      <c r="B13" s="37">
        <v>7</v>
      </c>
      <c r="C13" s="35" t="s">
        <v>118</v>
      </c>
      <c r="D13" s="35" t="s">
        <v>128</v>
      </c>
      <c r="E13" s="35" t="s">
        <v>139</v>
      </c>
      <c r="F13" s="38">
        <v>4</v>
      </c>
      <c r="G13" s="38">
        <v>3</v>
      </c>
      <c r="H13" s="39" t="str">
        <f>VLOOKUP('Risk Register'!$G13,'Rating Matrix'!$D:$I,('Risk Register'!$F13+1),FALSE)</f>
        <v>High</v>
      </c>
      <c r="I13" s="35" t="s">
        <v>140</v>
      </c>
      <c r="J13" s="38">
        <v>2</v>
      </c>
      <c r="K13" s="38">
        <v>3</v>
      </c>
      <c r="L13" s="39" t="str">
        <f>VLOOKUP('Risk Register'!$K13,'Rating Matrix'!$D:$I,('Risk Register'!$J13+1),FALSE)</f>
        <v>Moderate</v>
      </c>
      <c r="M13" s="40" t="s">
        <v>16</v>
      </c>
      <c r="N13" s="41" t="str">
        <f>IF(VLOOKUP($L13,Lists!$H:$I,2,FALSE)&gt;VLOOKUP('Risk Register'!$M13,Lists!$H:$I,2,FALSE),Lists!$K$4,Lists!$K$5)</f>
        <v>No - take action</v>
      </c>
      <c r="O13" s="36" t="s">
        <v>144</v>
      </c>
      <c r="P13" s="48"/>
      <c r="Q13" s="42"/>
    </row>
    <row r="14" spans="1:17" ht="180.75" customHeight="1" x14ac:dyDescent="0.25">
      <c r="B14" s="37">
        <v>8</v>
      </c>
      <c r="C14" s="35" t="s">
        <v>86</v>
      </c>
      <c r="D14" s="35" t="s">
        <v>85</v>
      </c>
      <c r="E14" s="35" t="s">
        <v>90</v>
      </c>
      <c r="F14" s="38">
        <v>5</v>
      </c>
      <c r="G14" s="38">
        <v>3</v>
      </c>
      <c r="H14" s="39" t="str">
        <f>VLOOKUP('Risk Register'!$G14,'Rating Matrix'!$D:$I,('Risk Register'!$F14+1),FALSE)</f>
        <v>High</v>
      </c>
      <c r="I14" s="35" t="s">
        <v>88</v>
      </c>
      <c r="J14" s="38">
        <v>3</v>
      </c>
      <c r="K14" s="38">
        <v>2</v>
      </c>
      <c r="L14" s="39" t="str">
        <f>VLOOKUP('Risk Register'!$K14,'Rating Matrix'!$D:$I,('Risk Register'!$J14+1),FALSE)</f>
        <v>Moderate</v>
      </c>
      <c r="M14" s="43" t="s">
        <v>16</v>
      </c>
      <c r="N14" s="41" t="str">
        <f>IF(VLOOKUP($L14,Lists!$H:$I,2,FALSE)&gt;VLOOKUP('Risk Register'!$M14,Lists!$H:$I,2,FALSE),Lists!$K$4,Lists!$K$5)</f>
        <v>No - take action</v>
      </c>
      <c r="O14" s="36" t="s">
        <v>87</v>
      </c>
      <c r="P14" s="48"/>
      <c r="Q14" s="42"/>
    </row>
    <row r="15" spans="1:17" ht="86.25" customHeight="1" x14ac:dyDescent="0.25">
      <c r="B15" s="37">
        <v>9</v>
      </c>
      <c r="C15" s="35" t="s">
        <v>60</v>
      </c>
      <c r="D15" s="35" t="s">
        <v>67</v>
      </c>
      <c r="E15" s="35" t="s">
        <v>89</v>
      </c>
      <c r="F15" s="38">
        <v>3</v>
      </c>
      <c r="G15" s="38">
        <v>3</v>
      </c>
      <c r="H15" s="39" t="str">
        <f>VLOOKUP('Risk Register'!$G15,'Rating Matrix'!$D:$I,('Risk Register'!$F15+1),FALSE)</f>
        <v>Moderate</v>
      </c>
      <c r="I15" s="35" t="s">
        <v>92</v>
      </c>
      <c r="J15" s="38">
        <v>3</v>
      </c>
      <c r="K15" s="38">
        <v>2</v>
      </c>
      <c r="L15" s="39" t="str">
        <f>VLOOKUP('Risk Register'!$K15,'Rating Matrix'!$D:$I,('Risk Register'!$J15+1),FALSE)</f>
        <v>Moderate</v>
      </c>
      <c r="M15" s="40" t="s">
        <v>16</v>
      </c>
      <c r="N15" s="41" t="str">
        <f>IF(VLOOKUP($L15,Lists!$H:$I,2,FALSE)&gt;VLOOKUP('Risk Register'!$M15,Lists!$H:$I,2,FALSE),Lists!$K$4,Lists!$K$5)</f>
        <v>No - take action</v>
      </c>
      <c r="O15" s="36" t="s">
        <v>91</v>
      </c>
      <c r="P15" s="48"/>
      <c r="Q15" s="42"/>
    </row>
    <row r="16" spans="1:17" ht="182.25" customHeight="1" x14ac:dyDescent="0.25">
      <c r="B16" s="37">
        <v>10</v>
      </c>
      <c r="C16" s="35" t="s">
        <v>119</v>
      </c>
      <c r="D16" s="35" t="s">
        <v>127</v>
      </c>
      <c r="E16" s="35" t="s">
        <v>138</v>
      </c>
      <c r="F16" s="38">
        <v>5</v>
      </c>
      <c r="G16" s="38">
        <v>4</v>
      </c>
      <c r="H16" s="39" t="str">
        <f>VLOOKUP('Risk Register'!$G16,'Rating Matrix'!$D:$I,('Risk Register'!$F16+1),FALSE)</f>
        <v>Extreme</v>
      </c>
      <c r="I16" s="35" t="s">
        <v>137</v>
      </c>
      <c r="J16" s="38">
        <v>3</v>
      </c>
      <c r="K16" s="38">
        <v>4</v>
      </c>
      <c r="L16" s="39" t="str">
        <f>VLOOKUP('Risk Register'!$K16,'Rating Matrix'!$D:$I,('Risk Register'!$J16+1),FALSE)</f>
        <v>High</v>
      </c>
      <c r="M16" s="40" t="s">
        <v>16</v>
      </c>
      <c r="N16" s="41" t="str">
        <f>IF(VLOOKUP($L16,Lists!$H:$I,2,FALSE)&gt;VLOOKUP('Risk Register'!$M16,Lists!$H:$I,2,FALSE),Lists!$K$4,Lists!$K$5)</f>
        <v>No - take action</v>
      </c>
      <c r="O16" s="36" t="s">
        <v>136</v>
      </c>
      <c r="P16" s="48"/>
      <c r="Q16" s="42"/>
    </row>
    <row r="17" spans="2:17" ht="173.25" customHeight="1" x14ac:dyDescent="0.25">
      <c r="B17" s="37">
        <v>11</v>
      </c>
      <c r="C17" s="35" t="s">
        <v>121</v>
      </c>
      <c r="D17" s="35" t="s">
        <v>129</v>
      </c>
      <c r="E17" s="35" t="s">
        <v>130</v>
      </c>
      <c r="F17" s="38">
        <v>4</v>
      </c>
      <c r="G17" s="38">
        <v>3</v>
      </c>
      <c r="H17" s="39" t="str">
        <f>VLOOKUP('Risk Register'!$G17,'Rating Matrix'!$D:$I,('Risk Register'!$F17+1),FALSE)</f>
        <v>High</v>
      </c>
      <c r="I17" s="35" t="s">
        <v>131</v>
      </c>
      <c r="J17" s="38">
        <v>3</v>
      </c>
      <c r="K17" s="38">
        <v>2</v>
      </c>
      <c r="L17" s="39" t="str">
        <f>VLOOKUP('Risk Register'!$K17,'Rating Matrix'!$D:$I,('Risk Register'!$J17+1),FALSE)</f>
        <v>Moderate</v>
      </c>
      <c r="M17" s="40" t="s">
        <v>16</v>
      </c>
      <c r="N17" s="41" t="str">
        <f>IF(VLOOKUP($L17,Lists!$H:$I,2,FALSE)&gt;VLOOKUP('Risk Register'!$M17,Lists!$H:$I,2,FALSE),Lists!$K$4,Lists!$K$5)</f>
        <v>No - take action</v>
      </c>
      <c r="O17" s="36" t="s">
        <v>133</v>
      </c>
      <c r="P17" s="48"/>
      <c r="Q17" s="42"/>
    </row>
    <row r="18" spans="2:17" ht="180" customHeight="1" x14ac:dyDescent="0.25">
      <c r="B18" s="37">
        <v>12</v>
      </c>
      <c r="C18" s="35" t="s">
        <v>151</v>
      </c>
      <c r="D18" s="35" t="s">
        <v>153</v>
      </c>
      <c r="E18" s="35" t="s">
        <v>152</v>
      </c>
      <c r="F18" s="38">
        <v>5</v>
      </c>
      <c r="G18" s="38">
        <v>2</v>
      </c>
      <c r="H18" s="39" t="str">
        <f>VLOOKUP('Risk Register'!$G18,'Rating Matrix'!$D:$I,('Risk Register'!$F18+1),FALSE)</f>
        <v>High</v>
      </c>
      <c r="I18" s="35" t="s">
        <v>154</v>
      </c>
      <c r="J18" s="38">
        <v>3</v>
      </c>
      <c r="K18" s="38">
        <v>2</v>
      </c>
      <c r="L18" s="39" t="str">
        <f>VLOOKUP('Risk Register'!$K18,'Rating Matrix'!$D:$I,('Risk Register'!$J18+1),FALSE)</f>
        <v>Moderate</v>
      </c>
      <c r="M18" s="40" t="s">
        <v>16</v>
      </c>
      <c r="N18" s="41" t="str">
        <f>IF(VLOOKUP($L18,Lists!$H:$I,2,FALSE)&gt;VLOOKUP('Risk Register'!$M18,Lists!$H:$I,2,FALSE),Lists!$K$4,Lists!$K$5)</f>
        <v>No - take action</v>
      </c>
      <c r="O18" s="36" t="s">
        <v>155</v>
      </c>
      <c r="P18" s="48"/>
      <c r="Q18" s="42"/>
    </row>
    <row r="19" spans="2:17" ht="153.75" customHeight="1" x14ac:dyDescent="0.25">
      <c r="B19" s="37">
        <v>13</v>
      </c>
      <c r="C19" s="35" t="s">
        <v>101</v>
      </c>
      <c r="D19" s="35" t="s">
        <v>102</v>
      </c>
      <c r="E19" s="35" t="s">
        <v>104</v>
      </c>
      <c r="F19" s="38">
        <v>5</v>
      </c>
      <c r="G19" s="38">
        <v>2</v>
      </c>
      <c r="H19" s="39" t="str">
        <f>VLOOKUP('Risk Register'!$G19,'Rating Matrix'!$D:$I,('Risk Register'!$F19+1),FALSE)</f>
        <v>High</v>
      </c>
      <c r="I19" s="35" t="s">
        <v>103</v>
      </c>
      <c r="J19" s="38">
        <v>3</v>
      </c>
      <c r="K19" s="38">
        <v>2</v>
      </c>
      <c r="L19" s="39" t="str">
        <f>VLOOKUP('Risk Register'!$K19,'Rating Matrix'!$D:$I,('Risk Register'!$J19+1),FALSE)</f>
        <v>Moderate</v>
      </c>
      <c r="M19" s="40" t="s">
        <v>16</v>
      </c>
      <c r="N19" s="41" t="str">
        <f>IF(VLOOKUP($L19,Lists!$H:$I,2,FALSE)&gt;VLOOKUP('Risk Register'!$M19,Lists!$H:$I,2,FALSE),Lists!$K$4,Lists!$K$5)</f>
        <v>No - take action</v>
      </c>
      <c r="O19" s="36" t="s">
        <v>112</v>
      </c>
      <c r="P19" s="48"/>
      <c r="Q19" s="42"/>
    </row>
    <row r="20" spans="2:17" ht="147.75" customHeight="1" x14ac:dyDescent="0.25">
      <c r="B20" s="37">
        <v>14</v>
      </c>
      <c r="C20" s="35" t="s">
        <v>61</v>
      </c>
      <c r="D20" s="35" t="s">
        <v>95</v>
      </c>
      <c r="E20" s="35" t="s">
        <v>94</v>
      </c>
      <c r="F20" s="37">
        <v>4</v>
      </c>
      <c r="G20" s="37">
        <v>4</v>
      </c>
      <c r="H20" s="39" t="str">
        <f>VLOOKUP('Risk Register'!$G20,'Rating Matrix'!$D:$I,('Risk Register'!$F20+1),FALSE)</f>
        <v>High</v>
      </c>
      <c r="I20" s="46" t="s">
        <v>93</v>
      </c>
      <c r="J20" s="37">
        <v>3</v>
      </c>
      <c r="K20" s="37">
        <v>4</v>
      </c>
      <c r="L20" s="39" t="str">
        <f>VLOOKUP('Risk Register'!$K20,'Rating Matrix'!$D:$I,('Risk Register'!$J20+1),FALSE)</f>
        <v>High</v>
      </c>
      <c r="M20" s="43" t="s">
        <v>16</v>
      </c>
      <c r="N20" s="41" t="str">
        <f>IF(VLOOKUP($L20,Lists!$H:$I,2,FALSE)&gt;VLOOKUP('Risk Register'!$M20,Lists!$H:$I,2,FALSE),Lists!$K$4,Lists!$K$5)</f>
        <v>No - take action</v>
      </c>
      <c r="O20" s="36" t="s">
        <v>111</v>
      </c>
      <c r="P20" s="48"/>
      <c r="Q20" s="42"/>
    </row>
    <row r="21" spans="2:17" ht="186" customHeight="1" x14ac:dyDescent="0.25">
      <c r="B21" s="37">
        <v>15</v>
      </c>
      <c r="C21" s="35" t="s">
        <v>123</v>
      </c>
      <c r="D21" s="35" t="s">
        <v>126</v>
      </c>
      <c r="E21" s="35" t="s">
        <v>132</v>
      </c>
      <c r="F21" s="37">
        <v>5</v>
      </c>
      <c r="G21" s="37">
        <v>3</v>
      </c>
      <c r="H21" s="39" t="str">
        <f>VLOOKUP('Risk Register'!$G21,'Rating Matrix'!$D:$I,('Risk Register'!$F21+1),FALSE)</f>
        <v>High</v>
      </c>
      <c r="I21" s="35" t="s">
        <v>134</v>
      </c>
      <c r="J21" s="37">
        <v>4</v>
      </c>
      <c r="K21" s="37">
        <v>3</v>
      </c>
      <c r="L21" s="39" t="str">
        <f>VLOOKUP('Risk Register'!$K21,'Rating Matrix'!$D:$I,('Risk Register'!$J21+1),FALSE)</f>
        <v>High</v>
      </c>
      <c r="M21" s="43" t="s">
        <v>16</v>
      </c>
      <c r="N21" s="41" t="str">
        <f>IF(VLOOKUP($L21,Lists!$H:$I,2,FALSE)&gt;VLOOKUP('Risk Register'!$M21,Lists!$H:$I,2,FALSE),Lists!$K$4,Lists!$K$5)</f>
        <v>No - take action</v>
      </c>
      <c r="O21" s="36" t="s">
        <v>135</v>
      </c>
      <c r="P21" s="48"/>
      <c r="Q21" s="42"/>
    </row>
    <row r="22" spans="2:17" ht="147" customHeight="1" x14ac:dyDescent="0.25">
      <c r="B22" s="37">
        <v>16</v>
      </c>
      <c r="C22" s="35" t="s">
        <v>122</v>
      </c>
      <c r="D22" s="35" t="s">
        <v>125</v>
      </c>
      <c r="E22" s="35" t="s">
        <v>141</v>
      </c>
      <c r="F22" s="37">
        <v>4</v>
      </c>
      <c r="G22" s="37">
        <v>3</v>
      </c>
      <c r="H22" s="39" t="str">
        <f>VLOOKUP('Risk Register'!$G22,'Rating Matrix'!$D:$I,('Risk Register'!$F22+1),FALSE)</f>
        <v>High</v>
      </c>
      <c r="I22" s="35" t="s">
        <v>142</v>
      </c>
      <c r="J22" s="37">
        <v>3</v>
      </c>
      <c r="K22" s="37">
        <v>3</v>
      </c>
      <c r="L22" s="39" t="str">
        <f>VLOOKUP('Risk Register'!$K22,'Rating Matrix'!$D:$I,('Risk Register'!$J22+1),FALSE)</f>
        <v>Moderate</v>
      </c>
      <c r="M22" s="43" t="s">
        <v>16</v>
      </c>
      <c r="N22" s="41" t="str">
        <f>IF(VLOOKUP($L22,Lists!$H:$I,2,FALSE)&gt;VLOOKUP('Risk Register'!$M22,Lists!$H:$I,2,FALSE),Lists!$K$4,Lists!$K$5)</f>
        <v>No - take action</v>
      </c>
      <c r="O22" s="36" t="s">
        <v>143</v>
      </c>
      <c r="P22" s="48"/>
      <c r="Q22" s="42"/>
    </row>
    <row r="23" spans="2:17" ht="141" customHeight="1" x14ac:dyDescent="0.25">
      <c r="B23" s="37">
        <v>17</v>
      </c>
      <c r="C23" s="35" t="s">
        <v>98</v>
      </c>
      <c r="D23" s="35" t="s">
        <v>96</v>
      </c>
      <c r="E23" s="35" t="s">
        <v>97</v>
      </c>
      <c r="F23" s="37">
        <v>4</v>
      </c>
      <c r="G23" s="37">
        <v>4</v>
      </c>
      <c r="H23" s="39" t="str">
        <f>VLOOKUP('Risk Register'!$G23,'Rating Matrix'!$D:$I,('Risk Register'!$F23+1),FALSE)</f>
        <v>High</v>
      </c>
      <c r="I23" s="35" t="s">
        <v>99</v>
      </c>
      <c r="J23" s="37">
        <v>2</v>
      </c>
      <c r="K23" s="37">
        <v>3</v>
      </c>
      <c r="L23" s="39" t="str">
        <f>VLOOKUP('Risk Register'!$K23,'Rating Matrix'!$D:$I,('Risk Register'!$J23+1),FALSE)</f>
        <v>Moderate</v>
      </c>
      <c r="M23" s="40" t="s">
        <v>16</v>
      </c>
      <c r="N23" s="41" t="str">
        <f>IF(VLOOKUP($L23,Lists!$H:$I,2,FALSE)&gt;VLOOKUP('Risk Register'!$M23,Lists!$H:$I,2,FALSE),Lists!$K$4,Lists!$K$5)</f>
        <v>No - take action</v>
      </c>
      <c r="O23" s="36" t="s">
        <v>100</v>
      </c>
      <c r="P23" s="48"/>
      <c r="Q23" s="42"/>
    </row>
    <row r="24" spans="2:17" ht="157.5" customHeight="1" x14ac:dyDescent="0.25">
      <c r="B24" s="37">
        <v>18</v>
      </c>
      <c r="C24" s="35" t="s">
        <v>62</v>
      </c>
      <c r="D24" s="35" t="s">
        <v>107</v>
      </c>
      <c r="E24" s="35" t="s">
        <v>63</v>
      </c>
      <c r="F24" s="37">
        <v>4</v>
      </c>
      <c r="G24" s="37">
        <v>4</v>
      </c>
      <c r="H24" s="39" t="str">
        <f>VLOOKUP('Risk Register'!$G24,'Rating Matrix'!$D:$I,('Risk Register'!$F24+1),FALSE)</f>
        <v>High</v>
      </c>
      <c r="I24" s="35" t="s">
        <v>108</v>
      </c>
      <c r="J24" s="37">
        <v>3</v>
      </c>
      <c r="K24" s="37">
        <v>4</v>
      </c>
      <c r="L24" s="39" t="str">
        <f>VLOOKUP('Risk Register'!$K24,'Rating Matrix'!$D:$I,('Risk Register'!$J24+1),FALSE)</f>
        <v>High</v>
      </c>
      <c r="M24" s="40" t="s">
        <v>16</v>
      </c>
      <c r="N24" s="41" t="str">
        <f>IF(VLOOKUP($L24,Lists!$H:$I,2,FALSE)&gt;VLOOKUP('Risk Register'!$M24,Lists!$H:$I,2,FALSE),Lists!$K$4,Lists!$K$5)</f>
        <v>No - take action</v>
      </c>
      <c r="O24" s="36" t="s">
        <v>114</v>
      </c>
      <c r="P24" s="48"/>
      <c r="Q24" s="42"/>
    </row>
    <row r="25" spans="2:17" ht="195.75" customHeight="1" x14ac:dyDescent="0.25">
      <c r="B25" s="37">
        <v>19</v>
      </c>
      <c r="C25" s="35" t="s">
        <v>106</v>
      </c>
      <c r="D25" s="35" t="s">
        <v>145</v>
      </c>
      <c r="E25" s="35" t="s">
        <v>146</v>
      </c>
      <c r="F25" s="38">
        <v>5</v>
      </c>
      <c r="G25" s="38">
        <v>3</v>
      </c>
      <c r="H25" s="39" t="str">
        <f>VLOOKUP('Risk Register'!$G25,'Rating Matrix'!$D:$I,('Risk Register'!$F25+1),FALSE)</f>
        <v>High</v>
      </c>
      <c r="I25" s="35" t="s">
        <v>147</v>
      </c>
      <c r="J25" s="38">
        <v>3</v>
      </c>
      <c r="K25" s="38">
        <v>3</v>
      </c>
      <c r="L25" s="39" t="str">
        <f>VLOOKUP('Risk Register'!$K25,'Rating Matrix'!$D:$I,('Risk Register'!$J25+1),FALSE)</f>
        <v>Moderate</v>
      </c>
      <c r="M25" s="40" t="s">
        <v>16</v>
      </c>
      <c r="N25" s="41" t="str">
        <f>IF(VLOOKUP($L25,Lists!$H:$I,2,FALSE)&gt;VLOOKUP('Risk Register'!$M25,Lists!$H:$I,2,FALSE),Lists!$K$4,Lists!$K$5)</f>
        <v>No - take action</v>
      </c>
      <c r="O25" s="36" t="s">
        <v>148</v>
      </c>
      <c r="P25" s="48"/>
      <c r="Q25" s="42"/>
    </row>
    <row r="26" spans="2:17" ht="123.75" customHeight="1" x14ac:dyDescent="0.25">
      <c r="B26" s="37">
        <v>20</v>
      </c>
      <c r="C26" s="36" t="s">
        <v>120</v>
      </c>
      <c r="D26" s="45" t="s">
        <v>124</v>
      </c>
      <c r="E26" s="36" t="s">
        <v>77</v>
      </c>
      <c r="F26" s="37">
        <v>5</v>
      </c>
      <c r="G26" s="37">
        <v>3</v>
      </c>
      <c r="H26" s="39" t="str">
        <f>VLOOKUP('Risk Register'!$G26,'Rating Matrix'!$D:$I,('Risk Register'!$F26+1),FALSE)</f>
        <v>High</v>
      </c>
      <c r="I26" s="36" t="s">
        <v>109</v>
      </c>
      <c r="J26" s="37">
        <v>2</v>
      </c>
      <c r="K26" s="37">
        <v>3</v>
      </c>
      <c r="L26" s="39" t="str">
        <f>VLOOKUP('Risk Register'!$K26,'Rating Matrix'!$D:$I,('Risk Register'!$J26+1),FALSE)</f>
        <v>Moderate</v>
      </c>
      <c r="M26" s="40" t="s">
        <v>16</v>
      </c>
      <c r="N26" s="41" t="str">
        <f>IF(VLOOKUP($L26,Lists!$H:$I,2,FALSE)&gt;VLOOKUP('Risk Register'!$M26,Lists!$H:$I,2,FALSE),Lists!$K$4,Lists!$K$5)</f>
        <v>No - take action</v>
      </c>
      <c r="O26" s="44" t="s">
        <v>110</v>
      </c>
      <c r="P26" s="48"/>
      <c r="Q26" s="37"/>
    </row>
  </sheetData>
  <mergeCells count="3">
    <mergeCell ref="B5:H5"/>
    <mergeCell ref="O5:Q5"/>
    <mergeCell ref="I5:N5"/>
  </mergeCells>
  <phoneticPr fontId="4" type="noConversion"/>
  <conditionalFormatting sqref="H7:H26 L7:L26">
    <cfRule type="containsText" dxfId="9" priority="16" operator="containsText" text="Low">
      <formula>NOT(ISERROR(SEARCH("Low",H7)))</formula>
    </cfRule>
    <cfRule type="containsText" dxfId="8" priority="17" operator="containsText" text="Extreme">
      <formula>NOT(ISERROR(SEARCH("Extreme",H7)))</formula>
    </cfRule>
    <cfRule type="containsText" dxfId="7" priority="18" operator="containsText" text="Moderate">
      <formula>NOT(ISERROR(SEARCH("Moderate",H7)))</formula>
    </cfRule>
    <cfRule type="containsText" dxfId="6" priority="19" operator="containsText" text="High">
      <formula>NOT(ISERROR(SEARCH("High",H7)))</formula>
    </cfRule>
  </conditionalFormatting>
  <conditionalFormatting sqref="M7:M26">
    <cfRule type="containsText" dxfId="5" priority="8" operator="containsText" text="High">
      <formula>NOT(ISERROR(SEARCH("High",M7)))</formula>
    </cfRule>
    <cfRule type="containsText" dxfId="4" priority="9" operator="containsText" text="Extreme">
      <formula>NOT(ISERROR(SEARCH("Extreme",M7)))</formula>
    </cfRule>
    <cfRule type="containsText" dxfId="3" priority="10" operator="containsText" text="Moderate">
      <formula>NOT(ISERROR(SEARCH("Moderate",M7)))</formula>
    </cfRule>
    <cfRule type="containsText" dxfId="2" priority="11" operator="containsText" text="Low">
      <formula>NOT(ISERROR(SEARCH("Low",M7)))</formula>
    </cfRule>
  </conditionalFormatting>
  <pageMargins left="0.7" right="0.7" top="0.75" bottom="0.75" header="0.3" footer="0.3"/>
  <pageSetup paperSize="123" orientation="portrait" r:id="rId1"/>
  <extLst>
    <ext xmlns:x14="http://schemas.microsoft.com/office/spreadsheetml/2009/9/main" uri="{78C0D931-6437-407d-A8EE-F0AAD7539E65}">
      <x14:conditionalFormattings>
        <x14:conditionalFormatting xmlns:xm="http://schemas.microsoft.com/office/excel/2006/main">
          <x14:cfRule type="containsText" priority="6" operator="containsText" id="{78E105F3-67D8-4294-9AF1-BD0BE4168B46}">
            <xm:f>NOT(ISERROR(SEARCH(Lists!$K$5,N7)))</xm:f>
            <xm:f>Lists!$K$5</xm:f>
            <x14:dxf>
              <fill>
                <patternFill>
                  <bgColor rgb="FF00B050"/>
                </patternFill>
              </fill>
            </x14:dxf>
          </x14:cfRule>
          <x14:cfRule type="containsText" priority="7" operator="containsText" id="{D4AF896A-5E71-4D8E-B841-D9643D1DECD0}">
            <xm:f>NOT(ISERROR(SEARCH(Lists!$K$4,N7)))</xm:f>
            <xm:f>Lists!$K$4</xm:f>
            <x14:dxf>
              <font>
                <color theme="0"/>
              </font>
              <fill>
                <patternFill>
                  <bgColor rgb="FFC00000"/>
                </patternFill>
              </fill>
            </x14:dxf>
          </x14:cfRule>
          <xm:sqref>N7:N26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2ACB72F-A4D0-4200-B940-923A11E08B5C}">
          <x14:formula1>
            <xm:f>Lists!$F$4:$F$8</xm:f>
          </x14:formula1>
          <xm:sqref>J7:J26 F7:F26</xm:sqref>
        </x14:dataValidation>
        <x14:dataValidation type="list" allowBlank="1" showInputMessage="1" showErrorMessage="1" xr:uid="{5ACBBC9E-24E7-4904-B7CB-B2532177782B}">
          <x14:formula1>
            <xm:f>Lists!$C$4:$C$8</xm:f>
          </x14:formula1>
          <xm:sqref>K7:K26 G7:G26</xm:sqref>
        </x14:dataValidation>
        <x14:dataValidation type="list" allowBlank="1" showInputMessage="1" showErrorMessage="1" xr:uid="{BEF1D77D-EC3C-4D7B-8B57-6B33C3170B80}">
          <x14:formula1>
            <xm:f>Lists!$H$4:$H$7</xm:f>
          </x14:formula1>
          <xm:sqref>M7:M26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1184-B551-4F5E-A5E1-8CC1B2831D97}">
  <dimension ref="A1"/>
  <sheetViews>
    <sheetView showGridLines="0" workbookViewId="0">
      <selection activeCell="F32" sqref="F32"/>
    </sheetView>
  </sheetViews>
  <sheetFormatPr defaultRowHeight="15"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B633-4BF5-4478-AE63-ED31D10563F5}">
  <sheetPr>
    <tabColor theme="4"/>
    <pageSetUpPr fitToPage="1"/>
  </sheetPr>
  <dimension ref="C3:G50"/>
  <sheetViews>
    <sheetView showGridLines="0" topLeftCell="A23" workbookViewId="0">
      <selection activeCell="I11" sqref="I11"/>
    </sheetView>
  </sheetViews>
  <sheetFormatPr defaultColWidth="9" defaultRowHeight="13.5" x14ac:dyDescent="0.2"/>
  <cols>
    <col min="1" max="2" width="9" style="50"/>
    <col min="3" max="3" width="18.140625" style="50" customWidth="1"/>
    <col min="4" max="4" width="9" style="50"/>
    <col min="5" max="5" width="47.5703125" style="50" customWidth="1"/>
    <col min="6" max="6" width="28.5703125" style="50" customWidth="1"/>
    <col min="7" max="7" width="13.5703125" style="50" customWidth="1"/>
    <col min="8" max="16384" width="9" style="50"/>
  </cols>
  <sheetData>
    <row r="3" spans="3:7" x14ac:dyDescent="0.2">
      <c r="C3" s="50" t="s">
        <v>156</v>
      </c>
    </row>
    <row r="4" spans="3:7" ht="14.25" thickBot="1" x14ac:dyDescent="0.25"/>
    <row r="5" spans="3:7" ht="14.25" thickBot="1" x14ac:dyDescent="0.25">
      <c r="C5" s="84" t="s">
        <v>20</v>
      </c>
      <c r="D5" s="85"/>
      <c r="E5" s="51" t="s">
        <v>21</v>
      </c>
      <c r="F5" s="51" t="s">
        <v>22</v>
      </c>
      <c r="G5" s="51" t="s">
        <v>23</v>
      </c>
    </row>
    <row r="6" spans="3:7" ht="27.75" thickBot="1" x14ac:dyDescent="0.25">
      <c r="C6" s="52" t="s">
        <v>24</v>
      </c>
      <c r="D6" s="53">
        <v>5</v>
      </c>
      <c r="E6" s="54" t="s">
        <v>25</v>
      </c>
      <c r="F6" s="54" t="s">
        <v>26</v>
      </c>
      <c r="G6" s="55" t="s">
        <v>27</v>
      </c>
    </row>
    <row r="7" spans="3:7" ht="14.25" thickBot="1" x14ac:dyDescent="0.25">
      <c r="C7" s="52" t="s">
        <v>28</v>
      </c>
      <c r="D7" s="53">
        <v>4</v>
      </c>
      <c r="E7" s="54" t="s">
        <v>29</v>
      </c>
      <c r="F7" s="54" t="s">
        <v>30</v>
      </c>
      <c r="G7" s="55" t="s">
        <v>31</v>
      </c>
    </row>
    <row r="8" spans="3:7" ht="14.25" thickBot="1" x14ac:dyDescent="0.25">
      <c r="C8" s="52" t="s">
        <v>32</v>
      </c>
      <c r="D8" s="53">
        <v>3</v>
      </c>
      <c r="E8" s="54" t="s">
        <v>33</v>
      </c>
      <c r="F8" s="54" t="s">
        <v>34</v>
      </c>
      <c r="G8" s="55" t="s">
        <v>35</v>
      </c>
    </row>
    <row r="9" spans="3:7" ht="27.75" thickBot="1" x14ac:dyDescent="0.25">
      <c r="C9" s="52" t="s">
        <v>36</v>
      </c>
      <c r="D9" s="53">
        <v>2</v>
      </c>
      <c r="E9" s="54" t="s">
        <v>37</v>
      </c>
      <c r="F9" s="54" t="s">
        <v>38</v>
      </c>
      <c r="G9" s="55" t="s">
        <v>39</v>
      </c>
    </row>
    <row r="10" spans="3:7" ht="27.75" thickBot="1" x14ac:dyDescent="0.25">
      <c r="C10" s="52" t="s">
        <v>40</v>
      </c>
      <c r="D10" s="53">
        <v>1</v>
      </c>
      <c r="E10" s="54" t="s">
        <v>41</v>
      </c>
      <c r="F10" s="54" t="s">
        <v>42</v>
      </c>
      <c r="G10" s="55" t="s">
        <v>43</v>
      </c>
    </row>
    <row r="15" spans="3:7" x14ac:dyDescent="0.2">
      <c r="C15" s="50" t="s">
        <v>157</v>
      </c>
    </row>
    <row r="16" spans="3:7" ht="14.25" thickBot="1" x14ac:dyDescent="0.25"/>
    <row r="17" spans="3:6" ht="14.25" thickBot="1" x14ac:dyDescent="0.25">
      <c r="C17" s="86" t="s">
        <v>44</v>
      </c>
      <c r="D17" s="87"/>
      <c r="E17" s="84" t="s">
        <v>45</v>
      </c>
      <c r="F17" s="85"/>
    </row>
    <row r="18" spans="3:6" x14ac:dyDescent="0.2">
      <c r="C18" s="77" t="s">
        <v>46</v>
      </c>
      <c r="D18" s="77">
        <v>5</v>
      </c>
      <c r="E18" s="82" t="s">
        <v>158</v>
      </c>
      <c r="F18" s="83"/>
    </row>
    <row r="19" spans="3:6" x14ac:dyDescent="0.2">
      <c r="C19" s="78"/>
      <c r="D19" s="78"/>
      <c r="E19" s="74" t="s">
        <v>159</v>
      </c>
      <c r="F19" s="75"/>
    </row>
    <row r="20" spans="3:6" x14ac:dyDescent="0.2">
      <c r="C20" s="78"/>
      <c r="D20" s="78"/>
      <c r="E20" s="74" t="s">
        <v>160</v>
      </c>
      <c r="F20" s="75"/>
    </row>
    <row r="21" spans="3:6" x14ac:dyDescent="0.2">
      <c r="C21" s="78"/>
      <c r="D21" s="78"/>
      <c r="E21" s="74" t="s">
        <v>161</v>
      </c>
      <c r="F21" s="75"/>
    </row>
    <row r="22" spans="3:6" x14ac:dyDescent="0.2">
      <c r="C22" s="78"/>
      <c r="D22" s="78"/>
      <c r="E22" s="74" t="s">
        <v>162</v>
      </c>
      <c r="F22" s="75"/>
    </row>
    <row r="23" spans="3:6" ht="33.75" customHeight="1" x14ac:dyDescent="0.2">
      <c r="C23" s="78"/>
      <c r="D23" s="78"/>
      <c r="E23" s="74" t="s">
        <v>163</v>
      </c>
      <c r="F23" s="75"/>
    </row>
    <row r="24" spans="3:6" ht="14.25" thickBot="1" x14ac:dyDescent="0.25">
      <c r="C24" s="79"/>
      <c r="D24" s="79"/>
      <c r="E24" s="80" t="s">
        <v>164</v>
      </c>
      <c r="F24" s="81"/>
    </row>
    <row r="25" spans="3:6" ht="18.75" customHeight="1" x14ac:dyDescent="0.2">
      <c r="C25" s="77" t="s">
        <v>47</v>
      </c>
      <c r="D25" s="77">
        <v>4</v>
      </c>
      <c r="E25" s="82" t="s">
        <v>165</v>
      </c>
      <c r="F25" s="83"/>
    </row>
    <row r="26" spans="3:6" ht="15.75" customHeight="1" x14ac:dyDescent="0.2">
      <c r="C26" s="78"/>
      <c r="D26" s="78"/>
      <c r="E26" s="74" t="s">
        <v>166</v>
      </c>
      <c r="F26" s="75"/>
    </row>
    <row r="27" spans="3:6" ht="16.5" customHeight="1" x14ac:dyDescent="0.2">
      <c r="C27" s="78"/>
      <c r="D27" s="78"/>
      <c r="E27" s="74" t="s">
        <v>167</v>
      </c>
      <c r="F27" s="75"/>
    </row>
    <row r="28" spans="3:6" ht="30" customHeight="1" x14ac:dyDescent="0.2">
      <c r="C28" s="78"/>
      <c r="D28" s="78"/>
      <c r="E28" s="74" t="s">
        <v>168</v>
      </c>
      <c r="F28" s="75"/>
    </row>
    <row r="29" spans="3:6" x14ac:dyDescent="0.2">
      <c r="C29" s="78"/>
      <c r="D29" s="78"/>
      <c r="E29" s="74" t="s">
        <v>169</v>
      </c>
      <c r="F29" s="75"/>
    </row>
    <row r="30" spans="3:6" x14ac:dyDescent="0.2">
      <c r="C30" s="78"/>
      <c r="D30" s="78"/>
      <c r="E30" s="74" t="s">
        <v>170</v>
      </c>
      <c r="F30" s="75"/>
    </row>
    <row r="31" spans="3:6" ht="16.5" customHeight="1" thickBot="1" x14ac:dyDescent="0.25">
      <c r="C31" s="79"/>
      <c r="D31" s="79"/>
      <c r="E31" s="80" t="s">
        <v>171</v>
      </c>
      <c r="F31" s="81"/>
    </row>
    <row r="32" spans="3:6" ht="16.5" customHeight="1" x14ac:dyDescent="0.2">
      <c r="C32" s="77" t="s">
        <v>17</v>
      </c>
      <c r="D32" s="77">
        <v>3</v>
      </c>
      <c r="E32" s="82" t="s">
        <v>172</v>
      </c>
      <c r="F32" s="83"/>
    </row>
    <row r="33" spans="3:6" ht="15" customHeight="1" x14ac:dyDescent="0.2">
      <c r="C33" s="78"/>
      <c r="D33" s="78"/>
      <c r="E33" s="74" t="s">
        <v>173</v>
      </c>
      <c r="F33" s="75"/>
    </row>
    <row r="34" spans="3:6" x14ac:dyDescent="0.2">
      <c r="C34" s="78"/>
      <c r="D34" s="78"/>
      <c r="E34" s="74" t="s">
        <v>174</v>
      </c>
      <c r="F34" s="75"/>
    </row>
    <row r="35" spans="3:6" ht="28.5" customHeight="1" x14ac:dyDescent="0.2">
      <c r="C35" s="78"/>
      <c r="D35" s="78"/>
      <c r="E35" s="74" t="s">
        <v>175</v>
      </c>
      <c r="F35" s="75"/>
    </row>
    <row r="36" spans="3:6" ht="27" customHeight="1" x14ac:dyDescent="0.2">
      <c r="C36" s="78"/>
      <c r="D36" s="78"/>
      <c r="E36" s="74" t="s">
        <v>176</v>
      </c>
      <c r="F36" s="75"/>
    </row>
    <row r="37" spans="3:6" ht="14.25" thickBot="1" x14ac:dyDescent="0.25">
      <c r="C37" s="79"/>
      <c r="D37" s="79"/>
      <c r="E37" s="80" t="s">
        <v>177</v>
      </c>
      <c r="F37" s="81"/>
    </row>
    <row r="38" spans="3:6" x14ac:dyDescent="0.2">
      <c r="C38" s="77" t="s">
        <v>48</v>
      </c>
      <c r="D38" s="77">
        <v>2</v>
      </c>
      <c r="E38" s="82" t="s">
        <v>178</v>
      </c>
      <c r="F38" s="83"/>
    </row>
    <row r="39" spans="3:6" ht="18" customHeight="1" x14ac:dyDescent="0.2">
      <c r="C39" s="78"/>
      <c r="D39" s="78"/>
      <c r="E39" s="74" t="s">
        <v>179</v>
      </c>
      <c r="F39" s="75"/>
    </row>
    <row r="40" spans="3:6" ht="18.75" customHeight="1" x14ac:dyDescent="0.2">
      <c r="C40" s="78"/>
      <c r="D40" s="78"/>
      <c r="E40" s="74" t="s">
        <v>180</v>
      </c>
      <c r="F40" s="75"/>
    </row>
    <row r="41" spans="3:6" ht="30.75" customHeight="1" x14ac:dyDescent="0.2">
      <c r="C41" s="78"/>
      <c r="D41" s="78"/>
      <c r="E41" s="74" t="s">
        <v>181</v>
      </c>
      <c r="F41" s="75"/>
    </row>
    <row r="42" spans="3:6" ht="15" customHeight="1" x14ac:dyDescent="0.2">
      <c r="C42" s="78"/>
      <c r="D42" s="78"/>
      <c r="E42" s="74" t="s">
        <v>182</v>
      </c>
      <c r="F42" s="75"/>
    </row>
    <row r="43" spans="3:6" ht="14.25" thickBot="1" x14ac:dyDescent="0.25">
      <c r="C43" s="79"/>
      <c r="D43" s="79"/>
      <c r="E43" s="80" t="s">
        <v>183</v>
      </c>
      <c r="F43" s="81"/>
    </row>
    <row r="44" spans="3:6" x14ac:dyDescent="0.2">
      <c r="C44" s="77" t="s">
        <v>49</v>
      </c>
      <c r="D44" s="77">
        <v>1</v>
      </c>
      <c r="E44" s="74" t="s">
        <v>184</v>
      </c>
      <c r="F44" s="75"/>
    </row>
    <row r="45" spans="3:6" x14ac:dyDescent="0.2">
      <c r="C45" s="78"/>
      <c r="D45" s="78"/>
      <c r="E45" s="74" t="s">
        <v>185</v>
      </c>
      <c r="F45" s="75"/>
    </row>
    <row r="46" spans="3:6" ht="24.75" customHeight="1" x14ac:dyDescent="0.2">
      <c r="C46" s="78"/>
      <c r="D46" s="78"/>
      <c r="E46" s="74" t="s">
        <v>186</v>
      </c>
      <c r="F46" s="75"/>
    </row>
    <row r="47" spans="3:6" ht="27.75" customHeight="1" x14ac:dyDescent="0.2">
      <c r="C47" s="78"/>
      <c r="D47" s="78"/>
      <c r="E47" s="74" t="s">
        <v>187</v>
      </c>
      <c r="F47" s="75"/>
    </row>
    <row r="48" spans="3:6" x14ac:dyDescent="0.2">
      <c r="C48" s="78"/>
      <c r="D48" s="78"/>
      <c r="E48" s="74" t="s">
        <v>188</v>
      </c>
      <c r="F48" s="75"/>
    </row>
    <row r="49" spans="3:6" ht="14.25" thickBot="1" x14ac:dyDescent="0.25">
      <c r="C49" s="79"/>
      <c r="D49" s="79"/>
      <c r="E49" s="80" t="s">
        <v>189</v>
      </c>
      <c r="F49" s="81"/>
    </row>
    <row r="50" spans="3:6" x14ac:dyDescent="0.2">
      <c r="E50" s="76" t="s">
        <v>115</v>
      </c>
      <c r="F50" s="76"/>
    </row>
  </sheetData>
  <mergeCells count="46">
    <mergeCell ref="E24:F24"/>
    <mergeCell ref="E25:F25"/>
    <mergeCell ref="E26:F26"/>
    <mergeCell ref="E28:F28"/>
    <mergeCell ref="E30:F30"/>
    <mergeCell ref="E47:F47"/>
    <mergeCell ref="E31:F31"/>
    <mergeCell ref="E33:F33"/>
    <mergeCell ref="E34:F34"/>
    <mergeCell ref="E27:F27"/>
    <mergeCell ref="E46:F46"/>
    <mergeCell ref="E39:F39"/>
    <mergeCell ref="E38:F38"/>
    <mergeCell ref="E40:F40"/>
    <mergeCell ref="E41:F41"/>
    <mergeCell ref="E42:F42"/>
    <mergeCell ref="E44:F44"/>
    <mergeCell ref="E45:F45"/>
    <mergeCell ref="C5:D5"/>
    <mergeCell ref="C17:D17"/>
    <mergeCell ref="C18:C24"/>
    <mergeCell ref="D18:D24"/>
    <mergeCell ref="C25:C31"/>
    <mergeCell ref="D25:D31"/>
    <mergeCell ref="E17:F17"/>
    <mergeCell ref="E20:F20"/>
    <mergeCell ref="E18:F18"/>
    <mergeCell ref="E19:F19"/>
    <mergeCell ref="E22:F22"/>
    <mergeCell ref="E21:F21"/>
    <mergeCell ref="E23:F23"/>
    <mergeCell ref="E29:F29"/>
    <mergeCell ref="E50:F50"/>
    <mergeCell ref="C32:C37"/>
    <mergeCell ref="D32:D37"/>
    <mergeCell ref="C38:C43"/>
    <mergeCell ref="D38:D43"/>
    <mergeCell ref="C44:C49"/>
    <mergeCell ref="D44:D49"/>
    <mergeCell ref="E35:F35"/>
    <mergeCell ref="E36:F36"/>
    <mergeCell ref="E37:F37"/>
    <mergeCell ref="E32:F32"/>
    <mergeCell ref="E48:F48"/>
    <mergeCell ref="E49:F49"/>
    <mergeCell ref="E43:F43"/>
  </mergeCells>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E867-C8AE-4773-BF61-A65FA8B50F6A}">
  <sheetPr>
    <tabColor theme="4"/>
    <pageSetUpPr fitToPage="1"/>
  </sheetPr>
  <dimension ref="B3:I13"/>
  <sheetViews>
    <sheetView showGridLines="0" workbookViewId="0">
      <selection activeCell="G26" sqref="G26"/>
    </sheetView>
  </sheetViews>
  <sheetFormatPr defaultColWidth="9" defaultRowHeight="12.75" x14ac:dyDescent="0.2"/>
  <cols>
    <col min="1" max="2" width="9" style="1"/>
    <col min="3" max="3" width="13.42578125" style="1" customWidth="1"/>
    <col min="4" max="4" width="9" style="1"/>
    <col min="5" max="9" width="15.5703125" style="1" customWidth="1"/>
    <col min="10" max="16384" width="9" style="1"/>
  </cols>
  <sheetData>
    <row r="3" spans="2:9" x14ac:dyDescent="0.2">
      <c r="B3" s="1" t="s">
        <v>50</v>
      </c>
    </row>
    <row r="4" spans="2:9" ht="13.5" thickBot="1" x14ac:dyDescent="0.25"/>
    <row r="5" spans="2:9" ht="14.25" thickTop="1" thickBot="1" x14ac:dyDescent="0.25">
      <c r="B5" s="4"/>
      <c r="C5" s="4"/>
      <c r="D5" s="5"/>
      <c r="E5" s="88" t="s">
        <v>44</v>
      </c>
      <c r="F5" s="89"/>
      <c r="G5" s="89"/>
      <c r="H5" s="89"/>
      <c r="I5" s="90"/>
    </row>
    <row r="6" spans="2:9" ht="27" customHeight="1" thickTop="1" thickBot="1" x14ac:dyDescent="0.25">
      <c r="B6" s="4"/>
      <c r="C6" s="4"/>
      <c r="D6" s="5"/>
      <c r="E6" s="6" t="s">
        <v>49</v>
      </c>
      <c r="F6" s="7" t="s">
        <v>48</v>
      </c>
      <c r="G6" s="7" t="s">
        <v>17</v>
      </c>
      <c r="H6" s="7" t="s">
        <v>47</v>
      </c>
      <c r="I6" s="7" t="s">
        <v>46</v>
      </c>
    </row>
    <row r="7" spans="2:9" ht="27" customHeight="1" thickTop="1" thickBot="1" x14ac:dyDescent="0.25">
      <c r="B7" s="4"/>
      <c r="C7" s="4"/>
      <c r="D7" s="6"/>
      <c r="E7" s="8">
        <v>1</v>
      </c>
      <c r="F7" s="8">
        <v>2</v>
      </c>
      <c r="G7" s="8">
        <v>3</v>
      </c>
      <c r="H7" s="8">
        <v>4</v>
      </c>
      <c r="I7" s="8">
        <v>5</v>
      </c>
    </row>
    <row r="8" spans="2:9" ht="27" customHeight="1" thickTop="1" thickBot="1" x14ac:dyDescent="0.25">
      <c r="B8" s="91" t="s">
        <v>20</v>
      </c>
      <c r="C8" s="7" t="s">
        <v>24</v>
      </c>
      <c r="D8" s="8">
        <v>5</v>
      </c>
      <c r="E8" s="9" t="s">
        <v>17</v>
      </c>
      <c r="F8" s="10" t="s">
        <v>51</v>
      </c>
      <c r="G8" s="10" t="s">
        <v>51</v>
      </c>
      <c r="H8" s="11" t="s">
        <v>52</v>
      </c>
      <c r="I8" s="11" t="s">
        <v>52</v>
      </c>
    </row>
    <row r="9" spans="2:9" ht="27" customHeight="1" thickTop="1" thickBot="1" x14ac:dyDescent="0.25">
      <c r="B9" s="92"/>
      <c r="C9" s="6" t="s">
        <v>28</v>
      </c>
      <c r="D9" s="8">
        <v>4</v>
      </c>
      <c r="E9" s="9" t="s">
        <v>17</v>
      </c>
      <c r="F9" s="9" t="s">
        <v>17</v>
      </c>
      <c r="G9" s="10" t="s">
        <v>51</v>
      </c>
      <c r="H9" s="10" t="s">
        <v>51</v>
      </c>
      <c r="I9" s="11" t="s">
        <v>52</v>
      </c>
    </row>
    <row r="10" spans="2:9" ht="27" customHeight="1" thickTop="1" thickBot="1" x14ac:dyDescent="0.25">
      <c r="B10" s="92"/>
      <c r="C10" s="6" t="s">
        <v>32</v>
      </c>
      <c r="D10" s="8">
        <v>3</v>
      </c>
      <c r="E10" s="12" t="s">
        <v>16</v>
      </c>
      <c r="F10" s="9" t="s">
        <v>17</v>
      </c>
      <c r="G10" s="9" t="s">
        <v>17</v>
      </c>
      <c r="H10" s="10" t="s">
        <v>51</v>
      </c>
      <c r="I10" s="10" t="s">
        <v>51</v>
      </c>
    </row>
    <row r="11" spans="2:9" ht="27" customHeight="1" thickTop="1" thickBot="1" x14ac:dyDescent="0.25">
      <c r="B11" s="92"/>
      <c r="C11" s="6" t="s">
        <v>36</v>
      </c>
      <c r="D11" s="8">
        <v>2</v>
      </c>
      <c r="E11" s="12" t="s">
        <v>16</v>
      </c>
      <c r="F11" s="12" t="s">
        <v>16</v>
      </c>
      <c r="G11" s="9" t="s">
        <v>17</v>
      </c>
      <c r="H11" s="9" t="s">
        <v>17</v>
      </c>
      <c r="I11" s="10" t="s">
        <v>51</v>
      </c>
    </row>
    <row r="12" spans="2:9" ht="27" customHeight="1" thickTop="1" thickBot="1" x14ac:dyDescent="0.25">
      <c r="B12" s="93"/>
      <c r="C12" s="6" t="s">
        <v>40</v>
      </c>
      <c r="D12" s="8">
        <v>1</v>
      </c>
      <c r="E12" s="12" t="s">
        <v>16</v>
      </c>
      <c r="F12" s="12" t="s">
        <v>16</v>
      </c>
      <c r="G12" s="12" t="s">
        <v>16</v>
      </c>
      <c r="H12" s="9" t="s">
        <v>17</v>
      </c>
      <c r="I12" s="9" t="s">
        <v>17</v>
      </c>
    </row>
    <row r="13" spans="2:9" ht="13.5" thickTop="1" x14ac:dyDescent="0.2"/>
  </sheetData>
  <mergeCells count="2">
    <mergeCell ref="E5:I5"/>
    <mergeCell ref="B8:B12"/>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CFFF-BAF4-4391-8511-58C72480BCE1}">
  <sheetPr>
    <tabColor rgb="FFFFFF00"/>
  </sheetPr>
  <dimension ref="B2:K33"/>
  <sheetViews>
    <sheetView showGridLines="0" workbookViewId="0">
      <selection activeCell="R13" sqref="R13"/>
    </sheetView>
  </sheetViews>
  <sheetFormatPr defaultRowHeight="15" x14ac:dyDescent="0.25"/>
  <cols>
    <col min="2" max="2" width="16.85546875" customWidth="1"/>
    <col min="5" max="5" width="13.42578125" customWidth="1"/>
    <col min="8" max="8" width="10.5703125" bestFit="1" customWidth="1"/>
    <col min="11" max="11" width="26.28515625" customWidth="1"/>
  </cols>
  <sheetData>
    <row r="2" spans="2:11" ht="15.75" thickBot="1" x14ac:dyDescent="0.3"/>
    <row r="3" spans="2:11" ht="15.75" thickBot="1" x14ac:dyDescent="0.3">
      <c r="B3" s="94" t="s">
        <v>20</v>
      </c>
      <c r="C3" s="95"/>
      <c r="E3" s="96" t="s">
        <v>44</v>
      </c>
      <c r="F3" s="97"/>
      <c r="H3" s="96" t="s">
        <v>53</v>
      </c>
      <c r="I3" s="97"/>
      <c r="K3" s="15" t="s">
        <v>13</v>
      </c>
    </row>
    <row r="4" spans="2:11" ht="15.75" thickBot="1" x14ac:dyDescent="0.3">
      <c r="B4" s="2" t="s">
        <v>24</v>
      </c>
      <c r="C4" s="3">
        <v>5</v>
      </c>
      <c r="E4" s="13" t="s">
        <v>46</v>
      </c>
      <c r="F4" s="13">
        <v>5</v>
      </c>
      <c r="H4" s="18" t="s">
        <v>52</v>
      </c>
      <c r="I4" s="19">
        <v>4</v>
      </c>
      <c r="K4" s="16" t="s">
        <v>54</v>
      </c>
    </row>
    <row r="5" spans="2:11" ht="15.75" thickBot="1" x14ac:dyDescent="0.3">
      <c r="B5" s="2" t="s">
        <v>28</v>
      </c>
      <c r="C5" s="3">
        <v>4</v>
      </c>
      <c r="E5" s="13" t="s">
        <v>47</v>
      </c>
      <c r="F5" s="13">
        <v>4</v>
      </c>
      <c r="H5" s="20" t="s">
        <v>51</v>
      </c>
      <c r="I5" s="19">
        <v>3</v>
      </c>
      <c r="K5" s="17" t="s">
        <v>55</v>
      </c>
    </row>
    <row r="6" spans="2:11" ht="15.75" thickBot="1" x14ac:dyDescent="0.3">
      <c r="B6" s="2" t="s">
        <v>32</v>
      </c>
      <c r="C6" s="3">
        <v>3</v>
      </c>
      <c r="E6" s="13" t="s">
        <v>17</v>
      </c>
      <c r="F6" s="13">
        <v>3</v>
      </c>
      <c r="H6" s="21" t="s">
        <v>17</v>
      </c>
      <c r="I6" s="19">
        <v>2</v>
      </c>
    </row>
    <row r="7" spans="2:11" ht="15.75" thickBot="1" x14ac:dyDescent="0.3">
      <c r="B7" s="2" t="s">
        <v>36</v>
      </c>
      <c r="C7" s="3">
        <v>2</v>
      </c>
      <c r="E7" s="13" t="s">
        <v>48</v>
      </c>
      <c r="F7" s="13">
        <v>2</v>
      </c>
      <c r="H7" s="22" t="s">
        <v>16</v>
      </c>
      <c r="I7" s="19">
        <v>1</v>
      </c>
    </row>
    <row r="8" spans="2:11" ht="15.75" thickBot="1" x14ac:dyDescent="0.3">
      <c r="B8" s="2" t="s">
        <v>40</v>
      </c>
      <c r="C8" s="3">
        <v>1</v>
      </c>
      <c r="E8" s="14" t="s">
        <v>49</v>
      </c>
      <c r="F8" s="14">
        <v>1</v>
      </c>
    </row>
    <row r="33" s="23" customFormat="1" ht="15.75" customHeight="1" x14ac:dyDescent="0.25"/>
  </sheetData>
  <mergeCells count="3">
    <mergeCell ref="B3:C3"/>
    <mergeCell ref="E3:F3"/>
    <mergeCell ref="H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Start</vt:lpstr>
      <vt:lpstr>Instructions</vt:lpstr>
      <vt:lpstr>Risk Register</vt:lpstr>
      <vt:lpstr>Appendicies --&gt;&gt;&gt;&gt;</vt:lpstr>
      <vt:lpstr>Rating Tables</vt:lpstr>
      <vt:lpstr>Rating Matrix</vt:lpstr>
      <vt:lpstr>Lists</vt:lpstr>
      <vt:lpstr>'Risk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Miller</dc:creator>
  <cp:keywords/>
  <dc:description/>
  <cp:lastModifiedBy>Robert Wilson</cp:lastModifiedBy>
  <cp:revision/>
  <dcterms:created xsi:type="dcterms:W3CDTF">2022-11-13T23:57:13Z</dcterms:created>
  <dcterms:modified xsi:type="dcterms:W3CDTF">2023-06-27T00:18:15Z</dcterms:modified>
  <cp:category/>
  <cp:contentStatus/>
</cp:coreProperties>
</file>